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05" windowHeight="4350" activeTab="4"/>
  </bookViews>
  <sheets>
    <sheet name="Nationalität" sheetId="1" r:id="rId1"/>
    <sheet name="Migra_Kind" sheetId="2" r:id="rId2"/>
    <sheet name="Kinder" sheetId="3" r:id="rId3"/>
    <sheet name="Familienstand" sheetId="4" r:id="rId4"/>
    <sheet name="Gebjahr" sheetId="5" r:id="rId5"/>
    <sheet name="Altgr_Zeit" sheetId="6" r:id="rId6"/>
  </sheets>
  <definedNames/>
  <calcPr fullCalcOnLoad="1"/>
</workbook>
</file>

<file path=xl/sharedStrings.xml><?xml version="1.0" encoding="utf-8"?>
<sst xmlns="http://schemas.openxmlformats.org/spreadsheetml/2006/main" count="602" uniqueCount="93">
  <si>
    <t>Geburten im Jahr 2008 in Hanau</t>
  </si>
  <si>
    <t>nach Nationalität der Mutter</t>
  </si>
  <si>
    <t>lt. Melderegister</t>
  </si>
  <si>
    <t>Stadtteil</t>
  </si>
  <si>
    <t>Innenstadt</t>
  </si>
  <si>
    <t>Kesselstadt</t>
  </si>
  <si>
    <t>Nordwest</t>
  </si>
  <si>
    <t>Lamboy</t>
  </si>
  <si>
    <t>Südost</t>
  </si>
  <si>
    <t>Mittelbuchen</t>
  </si>
  <si>
    <t>Steinheim</t>
  </si>
  <si>
    <t>Klein-Auheim</t>
  </si>
  <si>
    <t>Großauheim</t>
  </si>
  <si>
    <t>Wolfgang</t>
  </si>
  <si>
    <t>Hanau</t>
  </si>
  <si>
    <t>Deutsch</t>
  </si>
  <si>
    <t>Ausländer</t>
  </si>
  <si>
    <t>Gesamt</t>
  </si>
  <si>
    <t>nach Migrationshintergrund</t>
  </si>
  <si>
    <t>Deutsche Mütter mit Geburtsort im Ausland und ausländischen Familiennamen wurden als Ausländer gewertet</t>
  </si>
  <si>
    <t>Kinderanzahl</t>
  </si>
  <si>
    <t>2 = Zwillinge</t>
  </si>
  <si>
    <t>3= Drillinge</t>
  </si>
  <si>
    <t>Altersgruppe</t>
  </si>
  <si>
    <t>20 bis 24 Jahre</t>
  </si>
  <si>
    <t>25 bis 29 Jahre</t>
  </si>
  <si>
    <t>30 bis 34 Jahre</t>
  </si>
  <si>
    <t>Familienstand</t>
  </si>
  <si>
    <t>ledig</t>
  </si>
  <si>
    <t>verheiratet</t>
  </si>
  <si>
    <t>geschieden</t>
  </si>
  <si>
    <t>im Jahr 2005</t>
  </si>
  <si>
    <t>Jahr 2008</t>
  </si>
  <si>
    <t>in %</t>
  </si>
  <si>
    <t>unter 20 Jahre</t>
  </si>
  <si>
    <t>35 bis 39 Jahre</t>
  </si>
  <si>
    <t>über 40 Jahre</t>
  </si>
  <si>
    <t>prozentual</t>
  </si>
  <si>
    <t xml:space="preserve">Gesamt </t>
  </si>
  <si>
    <t>Innen- stadt</t>
  </si>
  <si>
    <t>Kessel- stadt</t>
  </si>
  <si>
    <t>Mittel- buchen</t>
  </si>
  <si>
    <t>Groß- auheim</t>
  </si>
  <si>
    <t>Nord- west</t>
  </si>
  <si>
    <t>Stein- heim</t>
  </si>
  <si>
    <t>Wolf- gang</t>
  </si>
  <si>
    <t>Weibliche Bevölkerung im geburtsfähigen Alter (nur Hauptwohnsitz, 15 bis 49 Jahre)</t>
  </si>
  <si>
    <t>Mütter (des jeweiligen Jahres) bezogen auf die Anzahl der Frauen im geburtsfähigen Alter</t>
  </si>
  <si>
    <t>nach Nationalität des Vaters</t>
  </si>
  <si>
    <t>ausgewertet werden konnten nur Väter "ehelicher Kinder"</t>
  </si>
  <si>
    <t>Deutsche Väter mit Geburtsort im Ausland und ausländischen Familiennamen wurden als Ausländer gewertet</t>
  </si>
  <si>
    <t>unter 25 Jahre</t>
  </si>
  <si>
    <t>40 bis 44 Jahre</t>
  </si>
  <si>
    <t>über 45 Jahre</t>
  </si>
  <si>
    <t>Geburten im Jahr 2009 in Hanau</t>
  </si>
  <si>
    <t>Jahr 2009</t>
  </si>
  <si>
    <t>Mehrfach-Geburten nach Kinderanzahl / Anzahl der geborenen Kinder</t>
  </si>
  <si>
    <t>Geburten nach dem Familienstand der Mutter</t>
  </si>
  <si>
    <t>2 Mütter haben dem Familienstand "verwitwet" und wurden zu den geschiedenen Mütter eingefügt</t>
  </si>
  <si>
    <t>Prozentual bezogen auf die Gesamtzahl im jeweiligen Stadtteil</t>
  </si>
  <si>
    <t>Geburten nach Altersgruppe der Mutter im Zeitvergleich</t>
  </si>
  <si>
    <r>
      <t xml:space="preserve">Geburten nach Altersgruppe des Vater </t>
    </r>
    <r>
      <rPr>
        <sz val="10"/>
        <rFont val="Arial"/>
        <family val="2"/>
      </rPr>
      <t xml:space="preserve">(eheliche Kinder) </t>
    </r>
    <r>
      <rPr>
        <b/>
        <sz val="10"/>
        <rFont val="Arial"/>
        <family val="2"/>
      </rPr>
      <t>im Zeitvergleich</t>
    </r>
  </si>
  <si>
    <t>Durchschnittsalter</t>
  </si>
  <si>
    <t>Geburten im Jahr 2010 in Hanau</t>
  </si>
  <si>
    <t>lt. Melderegister / 1. Staatsangehörigkeit</t>
  </si>
  <si>
    <t>Migrationshintergrund ist unter den folgenden Voraussetzungen gegeben:</t>
  </si>
  <si>
    <t>1. bzw. 2. Staatsangehörigkeit = nichtdeutsch</t>
  </si>
  <si>
    <t>Geburtsort im Ausland, sowie ein eindeutig nichtdeutscher Vor- und Familiennamen</t>
  </si>
  <si>
    <t>nichtdeutscher Vor- und Familienname</t>
  </si>
  <si>
    <t>Prozentual bezogen auf die Gesamtzahl im Stadtteil</t>
  </si>
  <si>
    <t>Jahr 2010</t>
  </si>
  <si>
    <t>1 Mutter hat den Familienstand "Lebenspartnerschaft" und wurde den verheirateten Mütter zugeordnet</t>
  </si>
  <si>
    <t>1 Mütter hat dem Familienstand "verwitwet" und wurden zu den geschiedenen Mütter eingefügt</t>
  </si>
  <si>
    <t>Kind</t>
  </si>
  <si>
    <t>Vater</t>
  </si>
  <si>
    <t>Anzahl der Mütter nach Stadtteil</t>
  </si>
  <si>
    <t>Anzahl der Mütter nach Stadtteil -prozentual bezogen auf die Gesamtzahl in Hanau</t>
  </si>
  <si>
    <t>Anzahl der Väter nach Stadtteil</t>
  </si>
  <si>
    <t xml:space="preserve">Mutter </t>
  </si>
  <si>
    <t>Eltern</t>
  </si>
  <si>
    <t>Name</t>
  </si>
  <si>
    <t>kein</t>
  </si>
  <si>
    <t>kein = kein Migrationshintergrund erkennbar</t>
  </si>
  <si>
    <t>Kind = Kind hat eine nichtdeutsche Staatsbürgerschaft (1. Staatsangehörigkeit) - Eltern in der Regel auch</t>
  </si>
  <si>
    <t>Mutter = Mutter hat einen Migrationshintergrund (Staatsangehörigkeit, Geburtsland &amp; Name)</t>
  </si>
  <si>
    <t>Vater = Vater hat einen Migrationshintergrund (Staatsangehörigkeit, Geburtsland &amp; Name)</t>
  </si>
  <si>
    <t>Eltern = Eltern haben einen Migrationshintergrund (Staatsangehörigkeit, Geburtsland &amp; Name)</t>
  </si>
  <si>
    <t>Name = Kind hat einen eindeutig nichtdeutschen Vor- und Familiennamen</t>
  </si>
  <si>
    <t>Hanauer Geburten im Jahr 2010 nach Migrationshintergrund des Kindes</t>
  </si>
  <si>
    <t>prozentual bezogen auf die Gesamtzahl im Stadtteil</t>
  </si>
  <si>
    <t>Migra</t>
  </si>
  <si>
    <t>Durchschnittsalter der Mutter nach Stadtteil</t>
  </si>
  <si>
    <t>Durchschnittsalter des Vaters nach Stadtteil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</si>
</sst>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###0"/>
  </numFmts>
  <fonts count="61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i/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0"/>
    </font>
    <font>
      <sz val="10"/>
      <color indexed="10"/>
      <name val="Arial"/>
      <family val="0"/>
    </font>
    <font>
      <b/>
      <i/>
      <sz val="10"/>
      <color indexed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7.35"/>
      <color indexed="8"/>
      <name val="Arial"/>
      <family val="0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2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1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33" borderId="0" xfId="0" applyFont="1" applyFill="1" applyAlignment="1">
      <alignment horizontal="left"/>
    </xf>
    <xf numFmtId="0" fontId="0" fillId="0" borderId="0" xfId="0" applyAlignment="1">
      <alignment horizontal="left"/>
    </xf>
    <xf numFmtId="16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34" borderId="0" xfId="0" applyFont="1" applyFill="1" applyAlignment="1">
      <alignment horizontal="center" wrapText="1"/>
    </xf>
    <xf numFmtId="169" fontId="0" fillId="0" borderId="0" xfId="0" applyNumberFormat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169" fontId="4" fillId="0" borderId="0" xfId="0" applyNumberFormat="1" applyFont="1" applyAlignment="1">
      <alignment wrapText="1"/>
    </xf>
    <xf numFmtId="3" fontId="0" fillId="0" borderId="0" xfId="0" applyNumberFormat="1" applyAlignment="1">
      <alignment wrapText="1"/>
    </xf>
    <xf numFmtId="0" fontId="2" fillId="3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0" fontId="7" fillId="0" borderId="0" xfId="0" applyFont="1" applyAlignment="1">
      <alignment/>
    </xf>
    <xf numFmtId="169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7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Alignment="1">
      <alignment/>
    </xf>
    <xf numFmtId="0" fontId="2" fillId="33" borderId="0" xfId="0" applyFont="1" applyFill="1" applyAlignment="1">
      <alignment/>
    </xf>
    <xf numFmtId="1" fontId="4" fillId="0" borderId="0" xfId="0" applyNumberFormat="1" applyFont="1" applyAlignment="1">
      <alignment wrapText="1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1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3" fillId="0" borderId="0" xfId="0" applyFont="1" applyAlignment="1">
      <alignment horizontal="left"/>
    </xf>
    <xf numFmtId="169" fontId="0" fillId="0" borderId="0" xfId="0" applyNumberFormat="1" applyBorder="1" applyAlignment="1">
      <alignment/>
    </xf>
    <xf numFmtId="0" fontId="11" fillId="0" borderId="0" xfId="0" applyFont="1" applyAlignment="1">
      <alignment/>
    </xf>
    <xf numFmtId="1" fontId="0" fillId="0" borderId="0" xfId="0" applyNumberFormat="1" applyBorder="1" applyAlignment="1">
      <alignment/>
    </xf>
    <xf numFmtId="169" fontId="1" fillId="0" borderId="0" xfId="0" applyNumberFormat="1" applyFont="1" applyBorder="1" applyAlignment="1">
      <alignment/>
    </xf>
    <xf numFmtId="0" fontId="1" fillId="34" borderId="0" xfId="0" applyFont="1" applyFill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Mütter nach Migrationshintergrund</a:t>
            </a:r>
          </a:p>
        </c:rich>
      </c:tx>
      <c:layout>
        <c:manualLayout>
          <c:xMode val="factor"/>
          <c:yMode val="factor"/>
          <c:x val="0.00425"/>
          <c:y val="-0.018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45"/>
          <c:y val="0"/>
          <c:w val="0.9855"/>
          <c:h val="0.9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Nationalität!$T$61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Nationalität!$W$47:$W$56</c:f>
              <c:numCache/>
            </c:numRef>
          </c:val>
        </c:ser>
        <c:ser>
          <c:idx val="1"/>
          <c:order val="1"/>
          <c:tx>
            <c:strRef>
              <c:f>Nationalität!$T$60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Nationalität!$M$47:$M$56</c:f>
              <c:numCache/>
            </c:numRef>
          </c:val>
        </c:ser>
        <c:ser>
          <c:idx val="2"/>
          <c:order val="2"/>
          <c:tx>
            <c:strRef>
              <c:f>Nationalität!$T$59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Nationalität!$C$47:$C$56</c:f>
              <c:numCache/>
            </c:numRef>
          </c:val>
        </c:ser>
        <c:axId val="7445673"/>
        <c:axId val="67011058"/>
      </c:barChart>
      <c:catAx>
        <c:axId val="7445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11058"/>
        <c:crosses val="autoZero"/>
        <c:auto val="1"/>
        <c:lblOffset val="100"/>
        <c:tickLblSkip val="1"/>
        <c:noMultiLvlLbl val="0"/>
      </c:catAx>
      <c:valAx>
        <c:axId val="67011058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456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9275"/>
          <c:y val="0.12475"/>
          <c:w val="0.075"/>
          <c:h val="0.18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Väter nach Migrationshintergrund</a:t>
            </a:r>
          </a:p>
        </c:rich>
      </c:tx>
      <c:layout>
        <c:manualLayout>
          <c:xMode val="factor"/>
          <c:yMode val="factor"/>
          <c:x val="0.00425"/>
          <c:y val="-0.018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45"/>
          <c:y val="0"/>
          <c:w val="0.9855"/>
          <c:h val="0.9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Nationalität!$T$61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Nationalität!$AB$47:$AB$56</c:f>
              <c:numCache/>
            </c:numRef>
          </c:val>
        </c:ser>
        <c:ser>
          <c:idx val="1"/>
          <c:order val="1"/>
          <c:tx>
            <c:strRef>
              <c:f>Nationalität!$T$60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Nationalität!$R$47:$R$56</c:f>
              <c:numCache/>
            </c:numRef>
          </c:val>
        </c:ser>
        <c:ser>
          <c:idx val="2"/>
          <c:order val="2"/>
          <c:tx>
            <c:strRef>
              <c:f>Nationalität!$T$59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Nationalität!$H$47:$H$56</c:f>
              <c:numCache/>
            </c:numRef>
          </c:val>
        </c:ser>
        <c:axId val="66228611"/>
        <c:axId val="59186588"/>
      </c:barChart>
      <c:catAx>
        <c:axId val="66228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86588"/>
        <c:crosses val="autoZero"/>
        <c:auto val="1"/>
        <c:lblOffset val="100"/>
        <c:tickLblSkip val="1"/>
        <c:noMultiLvlLbl val="0"/>
      </c:catAx>
      <c:valAx>
        <c:axId val="59186588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2861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925"/>
          <c:y val="0.126"/>
          <c:w val="0.07475"/>
          <c:h val="0.18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Migrationshintergrund Kind -prozentual-</a:t>
            </a:r>
          </a:p>
        </c:rich>
      </c:tx>
      <c:layout>
        <c:manualLayout>
          <c:xMode val="factor"/>
          <c:yMode val="factor"/>
          <c:x val="0.2725"/>
          <c:y val="-0.018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3"/>
          <c:y val="0"/>
          <c:w val="0.987"/>
          <c:h val="0.96925"/>
        </c:manualLayout>
      </c:layout>
      <c:lineChart>
        <c:grouping val="standard"/>
        <c:varyColors val="0"/>
        <c:ser>
          <c:idx val="0"/>
          <c:order val="0"/>
          <c:tx>
            <c:strRef>
              <c:f>Migra_Kind!$L$3</c:f>
              <c:strCache>
                <c:ptCount val="1"/>
                <c:pt idx="0">
                  <c:v>kein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Migra_Kind!$L$4:$L$13</c:f>
              <c:numCache/>
            </c:numRef>
          </c:val>
          <c:smooth val="1"/>
        </c:ser>
        <c:ser>
          <c:idx val="1"/>
          <c:order val="1"/>
          <c:tx>
            <c:strRef>
              <c:f>Migra_Kind!$M$3</c:f>
              <c:strCache>
                <c:ptCount val="1"/>
                <c:pt idx="0">
                  <c:v>Kind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Migra_Kind!$M$4:$M$13</c:f>
              <c:numCache/>
            </c:numRef>
          </c:val>
          <c:smooth val="1"/>
        </c:ser>
        <c:ser>
          <c:idx val="2"/>
          <c:order val="2"/>
          <c:tx>
            <c:strRef>
              <c:f>Migra_Kind!$N$3</c:f>
              <c:strCache>
                <c:ptCount val="1"/>
                <c:pt idx="0">
                  <c:v>Mutter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Migra_Kind!$N$4:$N$13</c:f>
              <c:numCache/>
            </c:numRef>
          </c:val>
          <c:smooth val="1"/>
        </c:ser>
        <c:ser>
          <c:idx val="3"/>
          <c:order val="3"/>
          <c:tx>
            <c:strRef>
              <c:f>Migra_Kind!$O$3</c:f>
              <c:strCache>
                <c:ptCount val="1"/>
                <c:pt idx="0">
                  <c:v>Vater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Migra_Kind!$O$4:$O$13</c:f>
              <c:numCache/>
            </c:numRef>
          </c:val>
          <c:smooth val="1"/>
        </c:ser>
        <c:ser>
          <c:idx val="4"/>
          <c:order val="4"/>
          <c:tx>
            <c:strRef>
              <c:f>Migra_Kind!$P$3</c:f>
              <c:strCache>
                <c:ptCount val="1"/>
                <c:pt idx="0">
                  <c:v>Eltern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Migra_Kind!$P$4:$P$13</c:f>
              <c:numCache/>
            </c:numRef>
          </c:val>
          <c:smooth val="1"/>
        </c:ser>
        <c:marker val="1"/>
        <c:axId val="62917245"/>
        <c:axId val="29384294"/>
      </c:lineChart>
      <c:catAx>
        <c:axId val="62917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84294"/>
        <c:crosses val="autoZero"/>
        <c:auto val="1"/>
        <c:lblOffset val="100"/>
        <c:tickLblSkip val="1"/>
        <c:noMultiLvlLbl val="0"/>
      </c:catAx>
      <c:valAx>
        <c:axId val="293842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172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5"/>
          <c:y val="0"/>
          <c:w val="0.2845"/>
          <c:h val="0.2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Geburten 2010 nach Migrationshintergrund 
des Kindes -prozentual-</a:t>
            </a:r>
          </a:p>
        </c:rich>
      </c:tx>
      <c:layout>
        <c:manualLayout>
          <c:xMode val="factor"/>
          <c:yMode val="factor"/>
          <c:x val="0.229"/>
          <c:y val="-0.019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85"/>
          <c:y val="0"/>
          <c:w val="0.9815"/>
          <c:h val="0.9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Migra_Kind!$L$3</c:f>
              <c:strCache>
                <c:ptCount val="1"/>
                <c:pt idx="0">
                  <c:v>kein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Migra_Kind!$K$4:$K$13</c:f>
              <c:strCache/>
            </c:strRef>
          </c:cat>
          <c:val>
            <c:numRef>
              <c:f>Migra_Kind!$L$4:$L$13</c:f>
              <c:numCache/>
            </c:numRef>
          </c:val>
        </c:ser>
        <c:ser>
          <c:idx val="1"/>
          <c:order val="1"/>
          <c:tx>
            <c:strRef>
              <c:f>Migra_Kind!$S$3</c:f>
              <c:strCache>
                <c:ptCount val="1"/>
                <c:pt idx="0">
                  <c:v>Migra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Migra_Kind!$K$4:$K$13</c:f>
              <c:strCache/>
            </c:strRef>
          </c:cat>
          <c:val>
            <c:numRef>
              <c:f>Migra_Kind!$S$4:$S$13</c:f>
              <c:numCache/>
            </c:numRef>
          </c:val>
        </c:ser>
        <c:axId val="63132055"/>
        <c:axId val="31317584"/>
      </c:barChart>
      <c:catAx>
        <c:axId val="63132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17584"/>
        <c:crosses val="autoZero"/>
        <c:auto val="1"/>
        <c:lblOffset val="100"/>
        <c:tickLblSkip val="1"/>
        <c:noMultiLvlLbl val="0"/>
      </c:catAx>
      <c:valAx>
        <c:axId val="313175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320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7"/>
          <c:y val="0.12075"/>
          <c:w val="0.08"/>
          <c:h val="0.1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Mütter - Familienstand "ledig"</a:t>
            </a:r>
          </a:p>
        </c:rich>
      </c:tx>
      <c:layout>
        <c:manualLayout>
          <c:xMode val="factor"/>
          <c:yMode val="factor"/>
          <c:x val="-0.0525"/>
          <c:y val="0.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"/>
          <c:w val="0.985"/>
          <c:h val="0.9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Familienstand!$A$53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Familienstand!$H$36:$H$45</c:f>
              <c:numCache/>
            </c:numRef>
          </c:val>
        </c:ser>
        <c:ser>
          <c:idx val="1"/>
          <c:order val="1"/>
          <c:tx>
            <c:strRef>
              <c:f>Familienstand!$A$52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Familienstand!$H$21:$H$30</c:f>
              <c:numCache/>
            </c:numRef>
          </c:val>
        </c:ser>
        <c:ser>
          <c:idx val="2"/>
          <c:order val="2"/>
          <c:tx>
            <c:strRef>
              <c:f>Familienstand!$A$51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Familienstand!$H$5:$H$14</c:f>
              <c:numCache/>
            </c:numRef>
          </c:val>
        </c:ser>
        <c:axId val="13422801"/>
        <c:axId val="53696346"/>
      </c:barChart>
      <c:catAx>
        <c:axId val="13422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96346"/>
        <c:crosses val="autoZero"/>
        <c:auto val="1"/>
        <c:lblOffset val="100"/>
        <c:tickLblSkip val="1"/>
        <c:noMultiLvlLbl val="0"/>
      </c:catAx>
      <c:valAx>
        <c:axId val="53696346"/>
        <c:scaling>
          <c:orientation val="minMax"/>
          <c:max val="4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2280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2"/>
          <c:y val="0.0075"/>
          <c:w val="0.07825"/>
          <c:h val="0.22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Mütter - Familienstand "Geschieden"</a:t>
            </a:r>
          </a:p>
        </c:rich>
      </c:tx>
      <c:layout>
        <c:manualLayout>
          <c:xMode val="factor"/>
          <c:yMode val="factor"/>
          <c:x val="-0.108"/>
          <c:y val="0.03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"/>
          <c:w val="0.985"/>
          <c:h val="0.9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Familienstand!$A$53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Familienstand!$J$36:$J$45</c:f>
              <c:numCache/>
            </c:numRef>
          </c:val>
        </c:ser>
        <c:ser>
          <c:idx val="1"/>
          <c:order val="1"/>
          <c:tx>
            <c:strRef>
              <c:f>Familienstand!$A$52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Familienstand!$J$21:$J$30</c:f>
              <c:numCache/>
            </c:numRef>
          </c:val>
        </c:ser>
        <c:ser>
          <c:idx val="2"/>
          <c:order val="2"/>
          <c:tx>
            <c:strRef>
              <c:f>Familienstand!$A$51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Familienstand!$J$5:$J$14</c:f>
              <c:numCache/>
            </c:numRef>
          </c:val>
        </c:ser>
        <c:axId val="13505067"/>
        <c:axId val="54436740"/>
      </c:barChart>
      <c:catAx>
        <c:axId val="13505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36740"/>
        <c:crosses val="autoZero"/>
        <c:auto val="1"/>
        <c:lblOffset val="100"/>
        <c:tickLblSkip val="1"/>
        <c:noMultiLvlLbl val="0"/>
      </c:catAx>
      <c:valAx>
        <c:axId val="544367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0506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25"/>
          <c:y val="0.00925"/>
          <c:w val="0.078"/>
          <c:h val="0.22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Mütter nach Altersgruppen -prozentual-</a:t>
            </a:r>
          </a:p>
        </c:rich>
      </c:tx>
      <c:layout>
        <c:manualLayout>
          <c:xMode val="factor"/>
          <c:yMode val="factor"/>
          <c:x val="0.33975"/>
          <c:y val="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"/>
          <c:w val="0.9902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Altgr_Zeit!$B$13</c:f>
              <c:strCache>
                <c:ptCount val="1"/>
                <c:pt idx="0">
                  <c:v>1980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Altgr_Zeit!$B$14:$B$19</c:f>
              <c:numCache/>
            </c:numRef>
          </c:val>
        </c:ser>
        <c:ser>
          <c:idx val="1"/>
          <c:order val="1"/>
          <c:tx>
            <c:strRef>
              <c:f>Altgr_Zeit!$G$13</c:f>
              <c:strCache>
                <c:ptCount val="1"/>
                <c:pt idx="0">
                  <c:v>1985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Altgr_Zeit!$G$14:$G$19</c:f>
              <c:numCache/>
            </c:numRef>
          </c:val>
        </c:ser>
        <c:ser>
          <c:idx val="2"/>
          <c:order val="2"/>
          <c:tx>
            <c:strRef>
              <c:f>Altgr_Zeit!$J$13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Altgr_Zeit!$J$14:$J$19</c:f>
              <c:numCache/>
            </c:numRef>
          </c:val>
        </c:ser>
        <c:ser>
          <c:idx val="3"/>
          <c:order val="3"/>
          <c:tx>
            <c:strRef>
              <c:f>Altgr_Zeit!$K$13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Altgr_Zeit!$K$14:$K$19</c:f>
              <c:numCache/>
            </c:numRef>
          </c:val>
        </c:ser>
        <c:ser>
          <c:idx val="4"/>
          <c:order val="4"/>
          <c:tx>
            <c:strRef>
              <c:f>Altgr_Zeit!$O$13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Altgr_Zeit!$O$14:$O$19</c:f>
              <c:numCache/>
            </c:numRef>
          </c:val>
        </c:ser>
        <c:axId val="20168613"/>
        <c:axId val="47299790"/>
      </c:barChart>
      <c:catAx>
        <c:axId val="2016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99790"/>
        <c:crosses val="autoZero"/>
        <c:auto val="1"/>
        <c:lblOffset val="100"/>
        <c:tickLblSkip val="1"/>
        <c:noMultiLvlLbl val="0"/>
      </c:catAx>
      <c:valAx>
        <c:axId val="472997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686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225"/>
          <c:y val="0.301"/>
          <c:w val="0.2515"/>
          <c:h val="0.17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Väter nach Altersgruppen -prozentual-</a:t>
            </a:r>
          </a:p>
        </c:rich>
      </c:tx>
      <c:layout>
        <c:manualLayout>
          <c:xMode val="factor"/>
          <c:yMode val="factor"/>
          <c:x val="0.312"/>
          <c:y val="0.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"/>
          <c:w val="0.9897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Altgr_Zeit!$B$13</c:f>
              <c:strCache>
                <c:ptCount val="1"/>
                <c:pt idx="0">
                  <c:v>1980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Altgr_Zeit!$R$14:$R$19</c:f>
              <c:numCache/>
            </c:numRef>
          </c:val>
        </c:ser>
        <c:ser>
          <c:idx val="1"/>
          <c:order val="1"/>
          <c:tx>
            <c:strRef>
              <c:f>Altgr_Zeit!$G$13</c:f>
              <c:strCache>
                <c:ptCount val="1"/>
                <c:pt idx="0">
                  <c:v>1985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Altgr_Zeit!$W$14:$W$19</c:f>
              <c:numCache/>
            </c:numRef>
          </c:val>
        </c:ser>
        <c:ser>
          <c:idx val="2"/>
          <c:order val="2"/>
          <c:tx>
            <c:strRef>
              <c:f>Altgr_Zeit!$J$13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Altgr_Zeit!$Z$14:$Z$19</c:f>
              <c:numCache/>
            </c:numRef>
          </c:val>
        </c:ser>
        <c:ser>
          <c:idx val="3"/>
          <c:order val="3"/>
          <c:tx>
            <c:strRef>
              <c:f>Altgr_Zeit!$AA$13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Altgr_Zeit!$AA$14:$AA$19</c:f>
              <c:numCache/>
            </c:numRef>
          </c:val>
        </c:ser>
        <c:ser>
          <c:idx val="4"/>
          <c:order val="4"/>
          <c:tx>
            <c:strRef>
              <c:f>Altgr_Zeit!$O$13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Altgr_Zeit!$AD$14:$AD$19</c:f>
              <c:numCache/>
            </c:numRef>
          </c:val>
        </c:ser>
        <c:axId val="23044927"/>
        <c:axId val="6077752"/>
      </c:barChart>
      <c:catAx>
        <c:axId val="23044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7752"/>
        <c:crosses val="autoZero"/>
        <c:auto val="1"/>
        <c:lblOffset val="100"/>
        <c:tickLblSkip val="1"/>
        <c:noMultiLvlLbl val="0"/>
      </c:catAx>
      <c:valAx>
        <c:axId val="60777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449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375"/>
          <c:y val="0.31"/>
          <c:w val="0.26675"/>
          <c:h val="0.1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60</xdr:row>
      <xdr:rowOff>76200</xdr:rowOff>
    </xdr:from>
    <xdr:to>
      <xdr:col>8</xdr:col>
      <xdr:colOff>504825</xdr:colOff>
      <xdr:row>79</xdr:row>
      <xdr:rowOff>152400</xdr:rowOff>
    </xdr:to>
    <xdr:graphicFrame>
      <xdr:nvGraphicFramePr>
        <xdr:cNvPr id="1" name="Diagramm 9"/>
        <xdr:cNvGraphicFramePr/>
      </xdr:nvGraphicFramePr>
      <xdr:xfrm>
        <a:off x="0" y="9401175"/>
        <a:ext cx="62484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81</xdr:row>
      <xdr:rowOff>0</xdr:rowOff>
    </xdr:from>
    <xdr:to>
      <xdr:col>8</xdr:col>
      <xdr:colOff>514350</xdr:colOff>
      <xdr:row>100</xdr:row>
      <xdr:rowOff>85725</xdr:rowOff>
    </xdr:to>
    <xdr:graphicFrame>
      <xdr:nvGraphicFramePr>
        <xdr:cNvPr id="2" name="Diagramm 10"/>
        <xdr:cNvGraphicFramePr/>
      </xdr:nvGraphicFramePr>
      <xdr:xfrm>
        <a:off x="0" y="12725400"/>
        <a:ext cx="625792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10</xdr:col>
      <xdr:colOff>695325</xdr:colOff>
      <xdr:row>42</xdr:row>
      <xdr:rowOff>9525</xdr:rowOff>
    </xdr:to>
    <xdr:graphicFrame>
      <xdr:nvGraphicFramePr>
        <xdr:cNvPr id="1" name="Diagramm 1"/>
        <xdr:cNvGraphicFramePr/>
      </xdr:nvGraphicFramePr>
      <xdr:xfrm>
        <a:off x="0" y="3657600"/>
        <a:ext cx="721042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828675</xdr:colOff>
      <xdr:row>22</xdr:row>
      <xdr:rowOff>104775</xdr:rowOff>
    </xdr:from>
    <xdr:to>
      <xdr:col>18</xdr:col>
      <xdr:colOff>638175</xdr:colOff>
      <xdr:row>41</xdr:row>
      <xdr:rowOff>85725</xdr:rowOff>
    </xdr:to>
    <xdr:graphicFrame>
      <xdr:nvGraphicFramePr>
        <xdr:cNvPr id="2" name="Diagramm 2"/>
        <xdr:cNvGraphicFramePr/>
      </xdr:nvGraphicFramePr>
      <xdr:xfrm>
        <a:off x="7343775" y="3667125"/>
        <a:ext cx="501967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28575</xdr:rowOff>
    </xdr:from>
    <xdr:to>
      <xdr:col>8</xdr:col>
      <xdr:colOff>161925</xdr:colOff>
      <xdr:row>70</xdr:row>
      <xdr:rowOff>38100</xdr:rowOff>
    </xdr:to>
    <xdr:graphicFrame>
      <xdr:nvGraphicFramePr>
        <xdr:cNvPr id="1" name="Diagramm 2"/>
        <xdr:cNvGraphicFramePr/>
      </xdr:nvGraphicFramePr>
      <xdr:xfrm>
        <a:off x="0" y="8715375"/>
        <a:ext cx="62769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8</xdr:col>
      <xdr:colOff>171450</xdr:colOff>
      <xdr:row>87</xdr:row>
      <xdr:rowOff>19050</xdr:rowOff>
    </xdr:to>
    <xdr:graphicFrame>
      <xdr:nvGraphicFramePr>
        <xdr:cNvPr id="2" name="Diagramm 3"/>
        <xdr:cNvGraphicFramePr/>
      </xdr:nvGraphicFramePr>
      <xdr:xfrm>
        <a:off x="0" y="11439525"/>
        <a:ext cx="62865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152400</xdr:rowOff>
    </xdr:from>
    <xdr:to>
      <xdr:col>15</xdr:col>
      <xdr:colOff>0</xdr:colOff>
      <xdr:row>37</xdr:row>
      <xdr:rowOff>142875</xdr:rowOff>
    </xdr:to>
    <xdr:graphicFrame>
      <xdr:nvGraphicFramePr>
        <xdr:cNvPr id="1" name="Diagramm 1"/>
        <xdr:cNvGraphicFramePr/>
      </xdr:nvGraphicFramePr>
      <xdr:xfrm>
        <a:off x="0" y="3952875"/>
        <a:ext cx="92106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20</xdr:row>
      <xdr:rowOff>152400</xdr:rowOff>
    </xdr:from>
    <xdr:to>
      <xdr:col>30</xdr:col>
      <xdr:colOff>0</xdr:colOff>
      <xdr:row>37</xdr:row>
      <xdr:rowOff>142875</xdr:rowOff>
    </xdr:to>
    <xdr:graphicFrame>
      <xdr:nvGraphicFramePr>
        <xdr:cNvPr id="2" name="Diagramm 2"/>
        <xdr:cNvGraphicFramePr/>
      </xdr:nvGraphicFramePr>
      <xdr:xfrm>
        <a:off x="9658350" y="3952875"/>
        <a:ext cx="86963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1"/>
  <sheetViews>
    <sheetView zoomScalePageLayoutView="0" workbookViewId="0" topLeftCell="A1">
      <selection activeCell="A32" sqref="A32"/>
    </sheetView>
  </sheetViews>
  <sheetFormatPr defaultColWidth="11.421875" defaultRowHeight="12.75"/>
  <cols>
    <col min="1" max="1" width="17.7109375" style="0" customWidth="1"/>
    <col min="2" max="4" width="9.7109375" style="0" customWidth="1"/>
    <col min="5" max="5" width="1.7109375" style="0" customWidth="1"/>
    <col min="6" max="6" width="17.7109375" style="0" customWidth="1"/>
    <col min="7" max="7" width="9.7109375" style="0" customWidth="1"/>
    <col min="8" max="8" width="10.140625" style="0" customWidth="1"/>
    <col min="9" max="9" width="9.7109375" style="0" customWidth="1"/>
    <col min="10" max="10" width="2.7109375" style="25" customWidth="1"/>
    <col min="11" max="11" width="17.7109375" style="0" customWidth="1"/>
    <col min="12" max="14" width="9.7109375" style="0" customWidth="1"/>
    <col min="15" max="15" width="2.57421875" style="0" customWidth="1"/>
    <col min="16" max="16" width="16.140625" style="0" customWidth="1"/>
    <col min="17" max="19" width="9.7109375" style="0" customWidth="1"/>
    <col min="20" max="20" width="2.7109375" style="25" customWidth="1"/>
    <col min="21" max="21" width="17.7109375" style="0" customWidth="1"/>
    <col min="22" max="24" width="9.7109375" style="0" customWidth="1"/>
    <col min="25" max="25" width="2.57421875" style="0" customWidth="1"/>
    <col min="26" max="26" width="16.140625" style="0" customWidth="1"/>
    <col min="27" max="29" width="9.7109375" style="0" customWidth="1"/>
  </cols>
  <sheetData>
    <row r="1" spans="1:26" ht="12.75">
      <c r="A1" s="1" t="s">
        <v>63</v>
      </c>
      <c r="F1" s="1" t="s">
        <v>63</v>
      </c>
      <c r="K1" s="1" t="s">
        <v>54</v>
      </c>
      <c r="P1" s="1" t="s">
        <v>54</v>
      </c>
      <c r="U1" s="1" t="s">
        <v>0</v>
      </c>
      <c r="Z1" s="1" t="s">
        <v>0</v>
      </c>
    </row>
    <row r="2" spans="1:26" ht="12.75">
      <c r="A2" s="1" t="s">
        <v>1</v>
      </c>
      <c r="F2" s="1" t="s">
        <v>48</v>
      </c>
      <c r="K2" s="1" t="s">
        <v>1</v>
      </c>
      <c r="P2" s="1" t="s">
        <v>48</v>
      </c>
      <c r="U2" s="1" t="s">
        <v>1</v>
      </c>
      <c r="Z2" s="1" t="s">
        <v>48</v>
      </c>
    </row>
    <row r="3" spans="6:26" ht="12.75">
      <c r="F3" s="23" t="s">
        <v>49</v>
      </c>
      <c r="P3" s="23" t="s">
        <v>49</v>
      </c>
      <c r="Z3" s="23" t="s">
        <v>49</v>
      </c>
    </row>
    <row r="4" spans="1:26" ht="12.75">
      <c r="A4" s="4" t="s">
        <v>64</v>
      </c>
      <c r="F4" s="4" t="s">
        <v>2</v>
      </c>
      <c r="K4" s="4" t="s">
        <v>64</v>
      </c>
      <c r="P4" s="4" t="s">
        <v>2</v>
      </c>
      <c r="U4" s="4" t="s">
        <v>64</v>
      </c>
      <c r="Z4" s="4" t="s">
        <v>2</v>
      </c>
    </row>
    <row r="5" ht="5.25" customHeight="1"/>
    <row r="6" spans="1:29" ht="12.75">
      <c r="A6" s="2" t="s">
        <v>3</v>
      </c>
      <c r="B6" s="3" t="s">
        <v>15</v>
      </c>
      <c r="C6" s="3" t="s">
        <v>16</v>
      </c>
      <c r="D6" s="3" t="s">
        <v>38</v>
      </c>
      <c r="F6" s="2" t="s">
        <v>3</v>
      </c>
      <c r="G6" s="3" t="s">
        <v>15</v>
      </c>
      <c r="H6" s="3" t="s">
        <v>16</v>
      </c>
      <c r="I6" s="3" t="s">
        <v>38</v>
      </c>
      <c r="J6" s="26"/>
      <c r="K6" s="2" t="s">
        <v>3</v>
      </c>
      <c r="L6" s="3" t="s">
        <v>15</v>
      </c>
      <c r="M6" s="3" t="s">
        <v>16</v>
      </c>
      <c r="N6" s="3" t="s">
        <v>38</v>
      </c>
      <c r="P6" s="2" t="s">
        <v>3</v>
      </c>
      <c r="Q6" s="3" t="s">
        <v>15</v>
      </c>
      <c r="R6" s="3" t="s">
        <v>16</v>
      </c>
      <c r="S6" s="3" t="s">
        <v>38</v>
      </c>
      <c r="T6" s="26"/>
      <c r="U6" s="2" t="s">
        <v>3</v>
      </c>
      <c r="V6" s="3" t="s">
        <v>15</v>
      </c>
      <c r="W6" s="3" t="s">
        <v>16</v>
      </c>
      <c r="X6" s="3" t="s">
        <v>38</v>
      </c>
      <c r="Z6" s="2" t="s">
        <v>3</v>
      </c>
      <c r="AA6" s="3" t="s">
        <v>15</v>
      </c>
      <c r="AB6" s="3" t="s">
        <v>16</v>
      </c>
      <c r="AC6" s="3" t="s">
        <v>38</v>
      </c>
    </row>
    <row r="7" spans="1:29" ht="12.75">
      <c r="A7" s="2" t="s">
        <v>4</v>
      </c>
      <c r="B7">
        <v>48</v>
      </c>
      <c r="C7">
        <f>D7-B7</f>
        <v>64</v>
      </c>
      <c r="D7" s="1">
        <v>112</v>
      </c>
      <c r="F7" s="2" t="s">
        <v>4</v>
      </c>
      <c r="G7">
        <v>46</v>
      </c>
      <c r="H7">
        <f>I7-G7</f>
        <v>36</v>
      </c>
      <c r="I7" s="1">
        <v>82</v>
      </c>
      <c r="K7" s="2" t="s">
        <v>4</v>
      </c>
      <c r="L7">
        <v>58</v>
      </c>
      <c r="M7">
        <v>54</v>
      </c>
      <c r="N7" s="1">
        <f>SUM(L7:M7)</f>
        <v>112</v>
      </c>
      <c r="P7" s="2" t="s">
        <v>4</v>
      </c>
      <c r="Q7">
        <v>35</v>
      </c>
      <c r="R7">
        <v>45</v>
      </c>
      <c r="S7" s="1">
        <f>SUM(Q7:R7)</f>
        <v>80</v>
      </c>
      <c r="U7" s="2" t="s">
        <v>4</v>
      </c>
      <c r="V7">
        <v>49</v>
      </c>
      <c r="W7">
        <v>56</v>
      </c>
      <c r="X7" s="1">
        <v>105</v>
      </c>
      <c r="Z7" s="2" t="s">
        <v>4</v>
      </c>
      <c r="AA7">
        <v>36</v>
      </c>
      <c r="AB7">
        <v>37</v>
      </c>
      <c r="AC7" s="1">
        <f>SUM(AA7:AB7)</f>
        <v>73</v>
      </c>
    </row>
    <row r="8" spans="1:29" ht="12.75">
      <c r="A8" s="2" t="s">
        <v>5</v>
      </c>
      <c r="B8">
        <v>60</v>
      </c>
      <c r="C8">
        <f aca="true" t="shared" si="0" ref="C8:C16">D8-B8</f>
        <v>27</v>
      </c>
      <c r="D8" s="1">
        <v>87</v>
      </c>
      <c r="F8" s="2" t="s">
        <v>5</v>
      </c>
      <c r="G8">
        <v>35</v>
      </c>
      <c r="H8">
        <f aca="true" t="shared" si="1" ref="H8:H16">I8-G8</f>
        <v>22</v>
      </c>
      <c r="I8" s="1">
        <v>57</v>
      </c>
      <c r="K8" s="2" t="s">
        <v>5</v>
      </c>
      <c r="L8">
        <v>53</v>
      </c>
      <c r="M8">
        <v>32</v>
      </c>
      <c r="N8" s="1">
        <f aca="true" t="shared" si="2" ref="N8:N16">SUM(L8:M8)</f>
        <v>85</v>
      </c>
      <c r="P8" s="2" t="s">
        <v>5</v>
      </c>
      <c r="Q8">
        <v>36</v>
      </c>
      <c r="R8">
        <v>21</v>
      </c>
      <c r="S8" s="1">
        <f aca="true" t="shared" si="3" ref="S8:S16">SUM(Q8:R8)</f>
        <v>57</v>
      </c>
      <c r="U8" s="2" t="s">
        <v>5</v>
      </c>
      <c r="V8">
        <v>55</v>
      </c>
      <c r="W8">
        <v>35</v>
      </c>
      <c r="X8" s="1">
        <v>90</v>
      </c>
      <c r="Z8" s="2" t="s">
        <v>5</v>
      </c>
      <c r="AA8">
        <v>42</v>
      </c>
      <c r="AB8">
        <v>22</v>
      </c>
      <c r="AC8" s="1">
        <f aca="true" t="shared" si="4" ref="AC8:AC16">SUM(AA8:AB8)</f>
        <v>64</v>
      </c>
    </row>
    <row r="9" spans="1:29" ht="12.75">
      <c r="A9" s="2" t="s">
        <v>6</v>
      </c>
      <c r="B9">
        <v>62</v>
      </c>
      <c r="C9">
        <f t="shared" si="0"/>
        <v>23</v>
      </c>
      <c r="D9" s="1">
        <v>85</v>
      </c>
      <c r="F9" s="2" t="s">
        <v>6</v>
      </c>
      <c r="G9">
        <v>41</v>
      </c>
      <c r="H9">
        <f t="shared" si="1"/>
        <v>20</v>
      </c>
      <c r="I9" s="1">
        <v>61</v>
      </c>
      <c r="K9" s="2" t="s">
        <v>6</v>
      </c>
      <c r="L9">
        <v>58</v>
      </c>
      <c r="M9">
        <v>30</v>
      </c>
      <c r="N9" s="1">
        <f t="shared" si="2"/>
        <v>88</v>
      </c>
      <c r="P9" s="2" t="s">
        <v>6</v>
      </c>
      <c r="Q9">
        <v>44</v>
      </c>
      <c r="R9">
        <v>21</v>
      </c>
      <c r="S9" s="1">
        <f t="shared" si="3"/>
        <v>65</v>
      </c>
      <c r="U9" s="2" t="s">
        <v>6</v>
      </c>
      <c r="V9">
        <v>39</v>
      </c>
      <c r="W9">
        <v>16</v>
      </c>
      <c r="X9" s="1">
        <v>55</v>
      </c>
      <c r="Z9" s="2" t="s">
        <v>6</v>
      </c>
      <c r="AA9">
        <v>27</v>
      </c>
      <c r="AB9">
        <v>9</v>
      </c>
      <c r="AC9" s="1">
        <f t="shared" si="4"/>
        <v>36</v>
      </c>
    </row>
    <row r="10" spans="1:29" ht="12.75">
      <c r="A10" s="2" t="s">
        <v>7</v>
      </c>
      <c r="B10">
        <v>58</v>
      </c>
      <c r="C10">
        <f t="shared" si="0"/>
        <v>54</v>
      </c>
      <c r="D10" s="1">
        <v>112</v>
      </c>
      <c r="F10" s="2" t="s">
        <v>7</v>
      </c>
      <c r="G10">
        <v>35</v>
      </c>
      <c r="H10">
        <f t="shared" si="1"/>
        <v>41</v>
      </c>
      <c r="I10" s="1">
        <v>76</v>
      </c>
      <c r="K10" s="2" t="s">
        <v>7</v>
      </c>
      <c r="L10">
        <v>53</v>
      </c>
      <c r="M10">
        <v>52</v>
      </c>
      <c r="N10" s="1">
        <f t="shared" si="2"/>
        <v>105</v>
      </c>
      <c r="P10" s="2" t="s">
        <v>7</v>
      </c>
      <c r="Q10">
        <v>38</v>
      </c>
      <c r="R10">
        <v>38</v>
      </c>
      <c r="S10" s="1">
        <f t="shared" si="3"/>
        <v>76</v>
      </c>
      <c r="U10" s="2" t="s">
        <v>7</v>
      </c>
      <c r="V10">
        <v>51</v>
      </c>
      <c r="W10">
        <v>50</v>
      </c>
      <c r="X10" s="1">
        <v>101</v>
      </c>
      <c r="Z10" s="2" t="s">
        <v>7</v>
      </c>
      <c r="AA10">
        <v>24</v>
      </c>
      <c r="AB10">
        <v>40</v>
      </c>
      <c r="AC10" s="1">
        <f t="shared" si="4"/>
        <v>64</v>
      </c>
    </row>
    <row r="11" spans="1:29" ht="12.75">
      <c r="A11" s="2" t="s">
        <v>8</v>
      </c>
      <c r="B11">
        <v>41</v>
      </c>
      <c r="C11">
        <f t="shared" si="0"/>
        <v>51</v>
      </c>
      <c r="D11" s="1">
        <v>92</v>
      </c>
      <c r="F11" s="2" t="s">
        <v>8</v>
      </c>
      <c r="G11">
        <v>35</v>
      </c>
      <c r="H11">
        <f t="shared" si="1"/>
        <v>35</v>
      </c>
      <c r="I11" s="1">
        <v>70</v>
      </c>
      <c r="K11" s="2" t="s">
        <v>8</v>
      </c>
      <c r="L11">
        <v>49</v>
      </c>
      <c r="M11">
        <v>49</v>
      </c>
      <c r="N11" s="1">
        <f t="shared" si="2"/>
        <v>98</v>
      </c>
      <c r="P11" s="2" t="s">
        <v>8</v>
      </c>
      <c r="Q11">
        <v>44</v>
      </c>
      <c r="R11">
        <v>36</v>
      </c>
      <c r="S11" s="1">
        <f t="shared" si="3"/>
        <v>80</v>
      </c>
      <c r="U11" s="2" t="s">
        <v>8</v>
      </c>
      <c r="V11">
        <v>49</v>
      </c>
      <c r="W11">
        <v>57</v>
      </c>
      <c r="X11" s="1">
        <v>106</v>
      </c>
      <c r="Z11" s="2" t="s">
        <v>8</v>
      </c>
      <c r="AA11">
        <v>30</v>
      </c>
      <c r="AB11">
        <v>52</v>
      </c>
      <c r="AC11" s="1">
        <f t="shared" si="4"/>
        <v>82</v>
      </c>
    </row>
    <row r="12" spans="1:29" ht="12.75">
      <c r="A12" s="2" t="s">
        <v>9</v>
      </c>
      <c r="B12">
        <v>28</v>
      </c>
      <c r="C12">
        <f t="shared" si="0"/>
        <v>3</v>
      </c>
      <c r="D12" s="1">
        <v>31</v>
      </c>
      <c r="F12" s="2" t="s">
        <v>9</v>
      </c>
      <c r="G12">
        <v>22</v>
      </c>
      <c r="H12">
        <f t="shared" si="1"/>
        <v>1</v>
      </c>
      <c r="I12" s="1">
        <v>23</v>
      </c>
      <c r="K12" s="2" t="s">
        <v>9</v>
      </c>
      <c r="L12">
        <v>23</v>
      </c>
      <c r="M12">
        <v>5</v>
      </c>
      <c r="N12" s="1">
        <f t="shared" si="2"/>
        <v>28</v>
      </c>
      <c r="P12" s="2" t="s">
        <v>9</v>
      </c>
      <c r="Q12">
        <v>22</v>
      </c>
      <c r="R12">
        <v>2</v>
      </c>
      <c r="S12" s="1">
        <f t="shared" si="3"/>
        <v>24</v>
      </c>
      <c r="U12" s="2" t="s">
        <v>9</v>
      </c>
      <c r="V12">
        <v>21</v>
      </c>
      <c r="W12">
        <v>4</v>
      </c>
      <c r="X12" s="1">
        <v>25</v>
      </c>
      <c r="Z12" s="2" t="s">
        <v>9</v>
      </c>
      <c r="AA12">
        <v>17</v>
      </c>
      <c r="AB12">
        <v>1</v>
      </c>
      <c r="AC12" s="1">
        <f t="shared" si="4"/>
        <v>18</v>
      </c>
    </row>
    <row r="13" spans="1:29" ht="12.75">
      <c r="A13" s="2" t="s">
        <v>10</v>
      </c>
      <c r="B13">
        <v>83</v>
      </c>
      <c r="C13">
        <f t="shared" si="0"/>
        <v>24</v>
      </c>
      <c r="D13" s="1">
        <v>107</v>
      </c>
      <c r="F13" s="2" t="s">
        <v>10</v>
      </c>
      <c r="G13">
        <v>53</v>
      </c>
      <c r="H13">
        <f t="shared" si="1"/>
        <v>22</v>
      </c>
      <c r="I13" s="1">
        <v>75</v>
      </c>
      <c r="K13" s="2" t="s">
        <v>10</v>
      </c>
      <c r="L13">
        <v>79</v>
      </c>
      <c r="M13">
        <v>22</v>
      </c>
      <c r="N13" s="1">
        <f t="shared" si="2"/>
        <v>101</v>
      </c>
      <c r="P13" s="2" t="s">
        <v>10</v>
      </c>
      <c r="Q13">
        <v>51</v>
      </c>
      <c r="R13">
        <v>23</v>
      </c>
      <c r="S13" s="1">
        <f t="shared" si="3"/>
        <v>74</v>
      </c>
      <c r="U13" s="2" t="s">
        <v>10</v>
      </c>
      <c r="V13">
        <v>81</v>
      </c>
      <c r="W13">
        <v>21</v>
      </c>
      <c r="X13" s="1">
        <v>102</v>
      </c>
      <c r="Z13" s="2" t="s">
        <v>10</v>
      </c>
      <c r="AA13">
        <v>58</v>
      </c>
      <c r="AB13">
        <v>26</v>
      </c>
      <c r="AC13" s="1">
        <f t="shared" si="4"/>
        <v>84</v>
      </c>
    </row>
    <row r="14" spans="1:29" ht="12.75">
      <c r="A14" s="2" t="s">
        <v>11</v>
      </c>
      <c r="B14">
        <v>47</v>
      </c>
      <c r="C14">
        <f t="shared" si="0"/>
        <v>19</v>
      </c>
      <c r="D14" s="1">
        <v>66</v>
      </c>
      <c r="F14" s="2" t="s">
        <v>11</v>
      </c>
      <c r="G14">
        <v>41</v>
      </c>
      <c r="H14">
        <f t="shared" si="1"/>
        <v>10</v>
      </c>
      <c r="I14" s="1">
        <v>51</v>
      </c>
      <c r="K14" s="2" t="s">
        <v>11</v>
      </c>
      <c r="L14">
        <v>47</v>
      </c>
      <c r="M14">
        <v>13</v>
      </c>
      <c r="N14" s="1">
        <f t="shared" si="2"/>
        <v>60</v>
      </c>
      <c r="P14" s="2" t="s">
        <v>11</v>
      </c>
      <c r="Q14">
        <v>41</v>
      </c>
      <c r="R14">
        <v>7</v>
      </c>
      <c r="S14" s="1">
        <f t="shared" si="3"/>
        <v>48</v>
      </c>
      <c r="U14" s="2" t="s">
        <v>11</v>
      </c>
      <c r="V14">
        <v>42</v>
      </c>
      <c r="W14">
        <v>17</v>
      </c>
      <c r="X14" s="1">
        <v>59</v>
      </c>
      <c r="Z14" s="2" t="s">
        <v>11</v>
      </c>
      <c r="AA14">
        <v>36</v>
      </c>
      <c r="AB14">
        <v>9</v>
      </c>
      <c r="AC14" s="1">
        <f t="shared" si="4"/>
        <v>45</v>
      </c>
    </row>
    <row r="15" spans="1:29" ht="12.75">
      <c r="A15" s="2" t="s">
        <v>12</v>
      </c>
      <c r="B15">
        <v>56</v>
      </c>
      <c r="C15">
        <f t="shared" si="0"/>
        <v>36</v>
      </c>
      <c r="D15" s="1">
        <v>92</v>
      </c>
      <c r="F15" s="2" t="s">
        <v>12</v>
      </c>
      <c r="G15">
        <v>57</v>
      </c>
      <c r="H15">
        <f t="shared" si="1"/>
        <v>21</v>
      </c>
      <c r="I15" s="1">
        <v>78</v>
      </c>
      <c r="K15" s="2" t="s">
        <v>12</v>
      </c>
      <c r="L15">
        <v>75</v>
      </c>
      <c r="M15">
        <v>43</v>
      </c>
      <c r="N15" s="1">
        <f t="shared" si="2"/>
        <v>118</v>
      </c>
      <c r="P15" s="2" t="s">
        <v>12</v>
      </c>
      <c r="Q15">
        <v>66</v>
      </c>
      <c r="R15">
        <v>23</v>
      </c>
      <c r="S15" s="1">
        <f t="shared" si="3"/>
        <v>89</v>
      </c>
      <c r="U15" s="2" t="s">
        <v>12</v>
      </c>
      <c r="V15">
        <v>58</v>
      </c>
      <c r="W15">
        <v>36</v>
      </c>
      <c r="X15" s="1">
        <v>94</v>
      </c>
      <c r="Z15" s="2" t="s">
        <v>12</v>
      </c>
      <c r="AA15">
        <v>50</v>
      </c>
      <c r="AB15">
        <v>23</v>
      </c>
      <c r="AC15" s="1">
        <f t="shared" si="4"/>
        <v>73</v>
      </c>
    </row>
    <row r="16" spans="1:29" ht="12.75">
      <c r="A16" s="2" t="s">
        <v>13</v>
      </c>
      <c r="B16">
        <v>13</v>
      </c>
      <c r="C16">
        <f t="shared" si="0"/>
        <v>8</v>
      </c>
      <c r="D16" s="1">
        <v>21</v>
      </c>
      <c r="F16" s="2" t="s">
        <v>13</v>
      </c>
      <c r="G16">
        <v>5</v>
      </c>
      <c r="H16">
        <f t="shared" si="1"/>
        <v>11</v>
      </c>
      <c r="I16" s="1">
        <v>16</v>
      </c>
      <c r="K16" s="2" t="s">
        <v>13</v>
      </c>
      <c r="L16">
        <v>9</v>
      </c>
      <c r="M16">
        <v>6</v>
      </c>
      <c r="N16" s="1">
        <f t="shared" si="2"/>
        <v>15</v>
      </c>
      <c r="P16" s="2" t="s">
        <v>13</v>
      </c>
      <c r="Q16">
        <v>6</v>
      </c>
      <c r="R16">
        <v>5</v>
      </c>
      <c r="S16" s="1">
        <f t="shared" si="3"/>
        <v>11</v>
      </c>
      <c r="U16" s="2" t="s">
        <v>13</v>
      </c>
      <c r="V16">
        <v>12</v>
      </c>
      <c r="W16">
        <v>8</v>
      </c>
      <c r="X16" s="1">
        <v>20</v>
      </c>
      <c r="Z16" s="2" t="s">
        <v>13</v>
      </c>
      <c r="AA16">
        <v>7</v>
      </c>
      <c r="AB16">
        <v>8</v>
      </c>
      <c r="AC16" s="1">
        <f t="shared" si="4"/>
        <v>15</v>
      </c>
    </row>
    <row r="17" spans="1:29" s="1" customFormat="1" ht="12.75">
      <c r="A17" s="2" t="s">
        <v>14</v>
      </c>
      <c r="B17" s="1">
        <f>SUM(B7:B16)</f>
        <v>496</v>
      </c>
      <c r="C17" s="1">
        <f>SUM(C7:C16)</f>
        <v>309</v>
      </c>
      <c r="D17" s="1">
        <f>SUM(D7:D16)</f>
        <v>805</v>
      </c>
      <c r="F17" s="2" t="s">
        <v>14</v>
      </c>
      <c r="G17" s="1">
        <f>SUM(G7:G16)</f>
        <v>370</v>
      </c>
      <c r="H17" s="1">
        <f>SUM(H7:H16)</f>
        <v>219</v>
      </c>
      <c r="I17" s="1">
        <f>SUM(I7:I16)</f>
        <v>589</v>
      </c>
      <c r="J17" s="27"/>
      <c r="K17" s="2" t="s">
        <v>14</v>
      </c>
      <c r="L17" s="1">
        <f>SUM(L7:L16)</f>
        <v>504</v>
      </c>
      <c r="M17" s="1">
        <f>SUM(M7:M16)</f>
        <v>306</v>
      </c>
      <c r="N17" s="1">
        <f>SUM(N7:N16)</f>
        <v>810</v>
      </c>
      <c r="P17" s="2" t="s">
        <v>14</v>
      </c>
      <c r="Q17" s="1">
        <f>SUM(Q7:Q16)</f>
        <v>383</v>
      </c>
      <c r="R17" s="1">
        <f>SUM(R7:R16)</f>
        <v>221</v>
      </c>
      <c r="S17" s="1">
        <f>SUM(S7:S16)</f>
        <v>604</v>
      </c>
      <c r="T17" s="27"/>
      <c r="U17" s="2" t="s">
        <v>14</v>
      </c>
      <c r="V17" s="1">
        <f>SUM(V7:V16)</f>
        <v>457</v>
      </c>
      <c r="W17" s="1">
        <f>SUM(W7:W16)</f>
        <v>300</v>
      </c>
      <c r="X17" s="1">
        <f>SUM(X7:X16)</f>
        <v>757</v>
      </c>
      <c r="Z17" s="2" t="s">
        <v>14</v>
      </c>
      <c r="AA17" s="1">
        <f>SUM(AA7:AA16)</f>
        <v>327</v>
      </c>
      <c r="AB17" s="1">
        <f>SUM(AB7:AB16)</f>
        <v>227</v>
      </c>
      <c r="AC17" s="1">
        <f>SUM(AC7:AC16)</f>
        <v>554</v>
      </c>
    </row>
    <row r="20" spans="1:26" ht="12.75">
      <c r="A20" s="4" t="s">
        <v>18</v>
      </c>
      <c r="F20" s="4" t="s">
        <v>18</v>
      </c>
      <c r="K20" s="4" t="s">
        <v>18</v>
      </c>
      <c r="P20" s="4" t="s">
        <v>18</v>
      </c>
      <c r="U20" s="4" t="s">
        <v>18</v>
      </c>
      <c r="Z20" s="4" t="s">
        <v>18</v>
      </c>
    </row>
    <row r="21" ht="5.25" customHeight="1"/>
    <row r="22" spans="1:29" ht="12.75">
      <c r="A22" s="2" t="s">
        <v>3</v>
      </c>
      <c r="B22" s="3" t="s">
        <v>15</v>
      </c>
      <c r="C22" s="3" t="s">
        <v>16</v>
      </c>
      <c r="D22" s="3" t="s">
        <v>17</v>
      </c>
      <c r="F22" s="2" t="s">
        <v>3</v>
      </c>
      <c r="G22" s="3" t="s">
        <v>15</v>
      </c>
      <c r="H22" s="3" t="s">
        <v>16</v>
      </c>
      <c r="I22" s="3" t="s">
        <v>17</v>
      </c>
      <c r="J22" s="26"/>
      <c r="K22" s="2" t="s">
        <v>3</v>
      </c>
      <c r="L22" s="3" t="s">
        <v>15</v>
      </c>
      <c r="M22" s="3" t="s">
        <v>16</v>
      </c>
      <c r="N22" s="3" t="s">
        <v>17</v>
      </c>
      <c r="P22" s="2" t="s">
        <v>3</v>
      </c>
      <c r="Q22" s="3" t="s">
        <v>15</v>
      </c>
      <c r="R22" s="3" t="s">
        <v>16</v>
      </c>
      <c r="S22" s="3" t="s">
        <v>17</v>
      </c>
      <c r="T22" s="26"/>
      <c r="U22" s="2" t="s">
        <v>3</v>
      </c>
      <c r="V22" s="3" t="s">
        <v>15</v>
      </c>
      <c r="W22" s="3" t="s">
        <v>16</v>
      </c>
      <c r="X22" s="3" t="s">
        <v>17</v>
      </c>
      <c r="Z22" s="2" t="s">
        <v>3</v>
      </c>
      <c r="AA22" s="3" t="s">
        <v>15</v>
      </c>
      <c r="AB22" s="3" t="s">
        <v>16</v>
      </c>
      <c r="AC22" s="3" t="s">
        <v>17</v>
      </c>
    </row>
    <row r="23" spans="1:29" ht="12.75">
      <c r="A23" s="2" t="s">
        <v>4</v>
      </c>
      <c r="B23">
        <v>25</v>
      </c>
      <c r="C23">
        <f>D23-B23</f>
        <v>87</v>
      </c>
      <c r="D23" s="1">
        <v>112</v>
      </c>
      <c r="F23" s="2" t="s">
        <v>4</v>
      </c>
      <c r="G23">
        <v>25</v>
      </c>
      <c r="H23">
        <f>I23-G23</f>
        <v>57</v>
      </c>
      <c r="I23" s="1">
        <v>82</v>
      </c>
      <c r="K23" s="2" t="s">
        <v>4</v>
      </c>
      <c r="L23">
        <v>30</v>
      </c>
      <c r="M23">
        <v>82</v>
      </c>
      <c r="N23" s="1">
        <f>SUM(L23:M23)</f>
        <v>112</v>
      </c>
      <c r="P23" s="2" t="s">
        <v>4</v>
      </c>
      <c r="Q23">
        <v>14</v>
      </c>
      <c r="R23">
        <v>66</v>
      </c>
      <c r="S23" s="1">
        <f>SUM(Q23:R23)</f>
        <v>80</v>
      </c>
      <c r="U23" s="2" t="s">
        <v>4</v>
      </c>
      <c r="V23">
        <v>27</v>
      </c>
      <c r="W23">
        <v>78</v>
      </c>
      <c r="X23" s="1">
        <f>SUM(V23:W23)</f>
        <v>105</v>
      </c>
      <c r="Z23" s="2" t="s">
        <v>4</v>
      </c>
      <c r="AA23">
        <v>15</v>
      </c>
      <c r="AB23">
        <v>58</v>
      </c>
      <c r="AC23" s="1">
        <f>SUM(AA23:AB23)</f>
        <v>73</v>
      </c>
    </row>
    <row r="24" spans="1:29" ht="12.75">
      <c r="A24" s="2" t="s">
        <v>5</v>
      </c>
      <c r="B24">
        <v>37</v>
      </c>
      <c r="C24">
        <f aca="true" t="shared" si="5" ref="C24:C32">D24-B24</f>
        <v>50</v>
      </c>
      <c r="D24" s="1">
        <v>87</v>
      </c>
      <c r="F24" s="2" t="s">
        <v>5</v>
      </c>
      <c r="G24">
        <v>37</v>
      </c>
      <c r="H24">
        <f aca="true" t="shared" si="6" ref="H24:H32">I24-G24</f>
        <v>20</v>
      </c>
      <c r="I24" s="1">
        <v>57</v>
      </c>
      <c r="K24" s="2" t="s">
        <v>5</v>
      </c>
      <c r="L24">
        <v>30</v>
      </c>
      <c r="M24">
        <v>55</v>
      </c>
      <c r="N24" s="1">
        <f aca="true" t="shared" si="7" ref="N24:N32">SUM(L24:M24)</f>
        <v>85</v>
      </c>
      <c r="P24" s="2" t="s">
        <v>5</v>
      </c>
      <c r="Q24">
        <v>11</v>
      </c>
      <c r="R24">
        <v>46</v>
      </c>
      <c r="S24" s="1">
        <f aca="true" t="shared" si="8" ref="S24:S32">SUM(Q24:R24)</f>
        <v>57</v>
      </c>
      <c r="U24" s="2" t="s">
        <v>5</v>
      </c>
      <c r="V24">
        <v>30</v>
      </c>
      <c r="W24">
        <v>60</v>
      </c>
      <c r="X24" s="1">
        <f aca="true" t="shared" si="9" ref="X24:X32">SUM(V24:W24)</f>
        <v>90</v>
      </c>
      <c r="Z24" s="2" t="s">
        <v>5</v>
      </c>
      <c r="AA24">
        <v>18</v>
      </c>
      <c r="AB24">
        <v>46</v>
      </c>
      <c r="AC24" s="1">
        <f aca="true" t="shared" si="10" ref="AC24:AC32">SUM(AA24:AB24)</f>
        <v>64</v>
      </c>
    </row>
    <row r="25" spans="1:29" ht="12.75">
      <c r="A25" s="2" t="s">
        <v>6</v>
      </c>
      <c r="B25">
        <v>49</v>
      </c>
      <c r="C25">
        <f t="shared" si="5"/>
        <v>36</v>
      </c>
      <c r="D25" s="1">
        <v>85</v>
      </c>
      <c r="F25" s="2" t="s">
        <v>6</v>
      </c>
      <c r="G25">
        <v>49</v>
      </c>
      <c r="H25">
        <f t="shared" si="6"/>
        <v>12</v>
      </c>
      <c r="I25" s="1">
        <v>61</v>
      </c>
      <c r="K25" s="2" t="s">
        <v>6</v>
      </c>
      <c r="L25">
        <v>41</v>
      </c>
      <c r="M25">
        <v>47</v>
      </c>
      <c r="N25" s="1">
        <f t="shared" si="7"/>
        <v>88</v>
      </c>
      <c r="P25" s="2" t="s">
        <v>6</v>
      </c>
      <c r="Q25">
        <v>29</v>
      </c>
      <c r="R25">
        <v>36</v>
      </c>
      <c r="S25" s="1">
        <f t="shared" si="8"/>
        <v>65</v>
      </c>
      <c r="U25" s="2" t="s">
        <v>6</v>
      </c>
      <c r="V25">
        <v>26</v>
      </c>
      <c r="W25">
        <v>29</v>
      </c>
      <c r="X25" s="1">
        <f t="shared" si="9"/>
        <v>55</v>
      </c>
      <c r="Z25" s="2" t="s">
        <v>6</v>
      </c>
      <c r="AA25">
        <v>16</v>
      </c>
      <c r="AB25">
        <v>20</v>
      </c>
      <c r="AC25" s="1">
        <f t="shared" si="10"/>
        <v>36</v>
      </c>
    </row>
    <row r="26" spans="1:29" ht="12.75">
      <c r="A26" s="2" t="s">
        <v>7</v>
      </c>
      <c r="B26">
        <v>33</v>
      </c>
      <c r="C26">
        <f t="shared" si="5"/>
        <v>79</v>
      </c>
      <c r="D26" s="1">
        <v>112</v>
      </c>
      <c r="F26" s="2" t="s">
        <v>7</v>
      </c>
      <c r="G26">
        <v>33</v>
      </c>
      <c r="H26">
        <f t="shared" si="6"/>
        <v>43</v>
      </c>
      <c r="I26" s="1">
        <v>76</v>
      </c>
      <c r="K26" s="2" t="s">
        <v>7</v>
      </c>
      <c r="L26">
        <v>30</v>
      </c>
      <c r="M26">
        <v>75</v>
      </c>
      <c r="N26" s="1">
        <f t="shared" si="7"/>
        <v>105</v>
      </c>
      <c r="P26" s="2" t="s">
        <v>7</v>
      </c>
      <c r="Q26">
        <v>12</v>
      </c>
      <c r="R26">
        <v>64</v>
      </c>
      <c r="S26" s="1">
        <f t="shared" si="8"/>
        <v>76</v>
      </c>
      <c r="U26" s="2" t="s">
        <v>7</v>
      </c>
      <c r="V26">
        <v>27</v>
      </c>
      <c r="W26">
        <v>74</v>
      </c>
      <c r="X26" s="1">
        <f t="shared" si="9"/>
        <v>101</v>
      </c>
      <c r="Z26" s="2" t="s">
        <v>7</v>
      </c>
      <c r="AA26">
        <v>7</v>
      </c>
      <c r="AB26">
        <v>57</v>
      </c>
      <c r="AC26" s="1">
        <f t="shared" si="10"/>
        <v>64</v>
      </c>
    </row>
    <row r="27" spans="1:29" ht="12.75">
      <c r="A27" s="2" t="s">
        <v>8</v>
      </c>
      <c r="B27">
        <v>17</v>
      </c>
      <c r="C27">
        <f t="shared" si="5"/>
        <v>75</v>
      </c>
      <c r="D27" s="1">
        <v>92</v>
      </c>
      <c r="F27" s="2" t="s">
        <v>8</v>
      </c>
      <c r="G27">
        <v>17</v>
      </c>
      <c r="H27">
        <f t="shared" si="6"/>
        <v>53</v>
      </c>
      <c r="I27" s="1">
        <v>70</v>
      </c>
      <c r="K27" s="2" t="s">
        <v>8</v>
      </c>
      <c r="L27">
        <v>27</v>
      </c>
      <c r="M27">
        <v>71</v>
      </c>
      <c r="N27" s="1">
        <f t="shared" si="7"/>
        <v>98</v>
      </c>
      <c r="P27" s="2" t="s">
        <v>8</v>
      </c>
      <c r="Q27">
        <v>21</v>
      </c>
      <c r="R27">
        <v>59</v>
      </c>
      <c r="S27" s="1">
        <f t="shared" si="8"/>
        <v>80</v>
      </c>
      <c r="U27" s="2" t="s">
        <v>8</v>
      </c>
      <c r="V27">
        <v>21</v>
      </c>
      <c r="W27">
        <v>85</v>
      </c>
      <c r="X27" s="1">
        <f t="shared" si="9"/>
        <v>106</v>
      </c>
      <c r="Z27" s="2" t="s">
        <v>8</v>
      </c>
      <c r="AA27">
        <v>12</v>
      </c>
      <c r="AB27">
        <v>70</v>
      </c>
      <c r="AC27" s="1">
        <f t="shared" si="10"/>
        <v>82</v>
      </c>
    </row>
    <row r="28" spans="1:29" ht="12.75">
      <c r="A28" s="2" t="s">
        <v>9</v>
      </c>
      <c r="B28">
        <v>25</v>
      </c>
      <c r="C28">
        <f t="shared" si="5"/>
        <v>6</v>
      </c>
      <c r="D28" s="1">
        <v>31</v>
      </c>
      <c r="F28" s="2" t="s">
        <v>9</v>
      </c>
      <c r="G28">
        <v>25</v>
      </c>
      <c r="H28">
        <f t="shared" si="6"/>
        <v>-2</v>
      </c>
      <c r="I28" s="1">
        <v>23</v>
      </c>
      <c r="K28" s="2" t="s">
        <v>9</v>
      </c>
      <c r="L28">
        <v>20</v>
      </c>
      <c r="M28">
        <v>8</v>
      </c>
      <c r="N28" s="1">
        <f t="shared" si="7"/>
        <v>28</v>
      </c>
      <c r="P28" s="2" t="s">
        <v>9</v>
      </c>
      <c r="Q28">
        <v>17</v>
      </c>
      <c r="R28">
        <v>7</v>
      </c>
      <c r="S28" s="1">
        <f t="shared" si="8"/>
        <v>24</v>
      </c>
      <c r="U28" s="2" t="s">
        <v>9</v>
      </c>
      <c r="V28">
        <v>17</v>
      </c>
      <c r="W28">
        <v>8</v>
      </c>
      <c r="X28" s="1">
        <f t="shared" si="9"/>
        <v>25</v>
      </c>
      <c r="Z28" s="2" t="s">
        <v>9</v>
      </c>
      <c r="AA28">
        <v>14</v>
      </c>
      <c r="AB28">
        <v>4</v>
      </c>
      <c r="AC28" s="1">
        <f t="shared" si="10"/>
        <v>18</v>
      </c>
    </row>
    <row r="29" spans="1:29" ht="12.75">
      <c r="A29" s="2" t="s">
        <v>10</v>
      </c>
      <c r="B29">
        <v>66</v>
      </c>
      <c r="C29">
        <f t="shared" si="5"/>
        <v>41</v>
      </c>
      <c r="D29" s="1">
        <v>107</v>
      </c>
      <c r="F29" s="2" t="s">
        <v>10</v>
      </c>
      <c r="G29">
        <v>66</v>
      </c>
      <c r="H29">
        <f t="shared" si="6"/>
        <v>9</v>
      </c>
      <c r="I29" s="1">
        <v>75</v>
      </c>
      <c r="K29" s="2" t="s">
        <v>10</v>
      </c>
      <c r="L29">
        <v>59</v>
      </c>
      <c r="M29">
        <v>42</v>
      </c>
      <c r="N29" s="1">
        <f t="shared" si="7"/>
        <v>101</v>
      </c>
      <c r="P29" s="2" t="s">
        <v>10</v>
      </c>
      <c r="Q29">
        <v>38</v>
      </c>
      <c r="R29">
        <v>36</v>
      </c>
      <c r="S29" s="1">
        <f t="shared" si="8"/>
        <v>74</v>
      </c>
      <c r="U29" s="2" t="s">
        <v>10</v>
      </c>
      <c r="V29">
        <v>62</v>
      </c>
      <c r="W29">
        <v>40</v>
      </c>
      <c r="X29" s="1">
        <f t="shared" si="9"/>
        <v>102</v>
      </c>
      <c r="Z29" s="2" t="s">
        <v>10</v>
      </c>
      <c r="AA29">
        <v>47</v>
      </c>
      <c r="AB29">
        <v>37</v>
      </c>
      <c r="AC29" s="1">
        <f t="shared" si="10"/>
        <v>84</v>
      </c>
    </row>
    <row r="30" spans="1:29" ht="12.75">
      <c r="A30" s="2" t="s">
        <v>11</v>
      </c>
      <c r="B30">
        <v>35</v>
      </c>
      <c r="C30">
        <f t="shared" si="5"/>
        <v>31</v>
      </c>
      <c r="D30" s="1">
        <v>66</v>
      </c>
      <c r="F30" s="2" t="s">
        <v>11</v>
      </c>
      <c r="G30">
        <v>35</v>
      </c>
      <c r="H30">
        <f t="shared" si="6"/>
        <v>16</v>
      </c>
      <c r="I30" s="1">
        <v>51</v>
      </c>
      <c r="K30" s="2" t="s">
        <v>11</v>
      </c>
      <c r="L30">
        <v>33</v>
      </c>
      <c r="M30">
        <v>27</v>
      </c>
      <c r="N30" s="1">
        <f t="shared" si="7"/>
        <v>60</v>
      </c>
      <c r="P30" s="2" t="s">
        <v>11</v>
      </c>
      <c r="Q30">
        <v>26</v>
      </c>
      <c r="R30">
        <v>22</v>
      </c>
      <c r="S30" s="1">
        <f t="shared" si="8"/>
        <v>48</v>
      </c>
      <c r="U30" s="2" t="s">
        <v>11</v>
      </c>
      <c r="V30">
        <v>35</v>
      </c>
      <c r="W30">
        <v>24</v>
      </c>
      <c r="X30" s="1">
        <f t="shared" si="9"/>
        <v>59</v>
      </c>
      <c r="Z30" s="2" t="s">
        <v>11</v>
      </c>
      <c r="AA30">
        <v>26</v>
      </c>
      <c r="AB30">
        <v>19</v>
      </c>
      <c r="AC30" s="1">
        <f t="shared" si="10"/>
        <v>45</v>
      </c>
    </row>
    <row r="31" spans="1:29" ht="12.75">
      <c r="A31" s="2" t="s">
        <v>12</v>
      </c>
      <c r="B31">
        <v>43</v>
      </c>
      <c r="C31">
        <f t="shared" si="5"/>
        <v>49</v>
      </c>
      <c r="D31" s="1">
        <v>92</v>
      </c>
      <c r="F31" s="2" t="s">
        <v>12</v>
      </c>
      <c r="G31">
        <v>43</v>
      </c>
      <c r="H31">
        <f t="shared" si="6"/>
        <v>35</v>
      </c>
      <c r="I31" s="1">
        <v>78</v>
      </c>
      <c r="K31" s="2" t="s">
        <v>12</v>
      </c>
      <c r="L31">
        <v>58</v>
      </c>
      <c r="M31">
        <v>60</v>
      </c>
      <c r="N31" s="1">
        <f t="shared" si="7"/>
        <v>118</v>
      </c>
      <c r="P31" s="2" t="s">
        <v>12</v>
      </c>
      <c r="Q31">
        <v>41</v>
      </c>
      <c r="R31">
        <v>48</v>
      </c>
      <c r="S31" s="1">
        <f t="shared" si="8"/>
        <v>89</v>
      </c>
      <c r="U31" s="2" t="s">
        <v>12</v>
      </c>
      <c r="V31">
        <v>36</v>
      </c>
      <c r="W31">
        <v>58</v>
      </c>
      <c r="X31" s="1">
        <f t="shared" si="9"/>
        <v>94</v>
      </c>
      <c r="Z31" s="2" t="s">
        <v>12</v>
      </c>
      <c r="AA31">
        <v>30</v>
      </c>
      <c r="AB31">
        <v>43</v>
      </c>
      <c r="AC31" s="1">
        <f t="shared" si="10"/>
        <v>73</v>
      </c>
    </row>
    <row r="32" spans="1:29" ht="12.75">
      <c r="A32" s="2" t="s">
        <v>13</v>
      </c>
      <c r="B32">
        <v>6</v>
      </c>
      <c r="C32">
        <f t="shared" si="5"/>
        <v>15</v>
      </c>
      <c r="D32" s="1">
        <v>21</v>
      </c>
      <c r="F32" s="2" t="s">
        <v>13</v>
      </c>
      <c r="G32">
        <v>6</v>
      </c>
      <c r="H32">
        <f t="shared" si="6"/>
        <v>10</v>
      </c>
      <c r="I32" s="1">
        <v>16</v>
      </c>
      <c r="K32" s="2" t="s">
        <v>13</v>
      </c>
      <c r="L32">
        <v>6</v>
      </c>
      <c r="M32">
        <v>9</v>
      </c>
      <c r="N32" s="1">
        <f t="shared" si="7"/>
        <v>15</v>
      </c>
      <c r="P32" s="2" t="s">
        <v>13</v>
      </c>
      <c r="Q32">
        <v>4</v>
      </c>
      <c r="R32">
        <v>7</v>
      </c>
      <c r="S32" s="1">
        <f t="shared" si="8"/>
        <v>11</v>
      </c>
      <c r="U32" s="2" t="s">
        <v>13</v>
      </c>
      <c r="V32">
        <v>8</v>
      </c>
      <c r="W32">
        <v>12</v>
      </c>
      <c r="X32" s="1">
        <f t="shared" si="9"/>
        <v>20</v>
      </c>
      <c r="Z32" s="2" t="s">
        <v>13</v>
      </c>
      <c r="AA32">
        <v>5</v>
      </c>
      <c r="AB32">
        <v>10</v>
      </c>
      <c r="AC32" s="1">
        <f t="shared" si="10"/>
        <v>15</v>
      </c>
    </row>
    <row r="33" spans="1:29" s="1" customFormat="1" ht="12.75">
      <c r="A33" s="2" t="s">
        <v>14</v>
      </c>
      <c r="B33" s="1">
        <f>SUM(B23:B32)</f>
        <v>336</v>
      </c>
      <c r="C33" s="1">
        <f>SUM(C23:C32)</f>
        <v>469</v>
      </c>
      <c r="D33" s="1">
        <f>SUM(D23:D32)</f>
        <v>805</v>
      </c>
      <c r="F33" s="2" t="s">
        <v>14</v>
      </c>
      <c r="G33" s="1">
        <f>SUM(G23:G32)</f>
        <v>336</v>
      </c>
      <c r="H33" s="1">
        <f>SUM(H23:H32)</f>
        <v>253</v>
      </c>
      <c r="I33" s="1">
        <f>SUM(I23:I32)</f>
        <v>589</v>
      </c>
      <c r="J33" s="27"/>
      <c r="K33" s="2" t="s">
        <v>14</v>
      </c>
      <c r="L33" s="1">
        <f>SUM(L23:L32)</f>
        <v>334</v>
      </c>
      <c r="M33" s="1">
        <f>SUM(M23:M32)</f>
        <v>476</v>
      </c>
      <c r="N33" s="1">
        <f>SUM(N23:N32)</f>
        <v>810</v>
      </c>
      <c r="P33" s="2" t="s">
        <v>14</v>
      </c>
      <c r="Q33" s="1">
        <f>SUM(Q23:Q32)</f>
        <v>213</v>
      </c>
      <c r="R33" s="1">
        <f>SUM(R23:R32)</f>
        <v>391</v>
      </c>
      <c r="S33" s="1">
        <f>SUM(S23:S32)</f>
        <v>604</v>
      </c>
      <c r="T33" s="27"/>
      <c r="U33" s="2" t="s">
        <v>14</v>
      </c>
      <c r="V33" s="1">
        <f>SUM(V23:V32)</f>
        <v>289</v>
      </c>
      <c r="W33" s="1">
        <f>SUM(W23:W32)</f>
        <v>468</v>
      </c>
      <c r="X33" s="1">
        <f>SUM(X23:X32)</f>
        <v>757</v>
      </c>
      <c r="Z33" s="2" t="s">
        <v>14</v>
      </c>
      <c r="AA33" s="1">
        <f>SUM(AA23:AA32)</f>
        <v>190</v>
      </c>
      <c r="AB33" s="1">
        <f>SUM(AB23:AB32)</f>
        <v>364</v>
      </c>
      <c r="AC33" s="1">
        <f>SUM(AC23:AC32)</f>
        <v>554</v>
      </c>
    </row>
    <row r="35" spans="1:21" ht="12.75">
      <c r="A35" s="32" t="s">
        <v>65</v>
      </c>
      <c r="K35" s="32" t="s">
        <v>65</v>
      </c>
      <c r="U35" s="32" t="s">
        <v>65</v>
      </c>
    </row>
    <row r="36" spans="1:21" ht="12.75">
      <c r="A36" s="32" t="s">
        <v>66</v>
      </c>
      <c r="K36" s="32" t="s">
        <v>66</v>
      </c>
      <c r="U36" s="32" t="s">
        <v>66</v>
      </c>
    </row>
    <row r="37" spans="1:21" ht="12.75">
      <c r="A37" s="32" t="s">
        <v>67</v>
      </c>
      <c r="K37" s="32" t="s">
        <v>67</v>
      </c>
      <c r="U37" s="32" t="s">
        <v>67</v>
      </c>
    </row>
    <row r="38" spans="1:21" ht="12.75">
      <c r="A38" s="32" t="s">
        <v>68</v>
      </c>
      <c r="K38" s="32" t="s">
        <v>68</v>
      </c>
      <c r="U38" s="32" t="s">
        <v>68</v>
      </c>
    </row>
    <row r="41" spans="1:21" ht="12.75">
      <c r="A41" s="39" t="s">
        <v>69</v>
      </c>
      <c r="K41" s="39" t="s">
        <v>69</v>
      </c>
      <c r="U41" s="39" t="s">
        <v>69</v>
      </c>
    </row>
    <row r="42" ht="4.5" customHeight="1"/>
    <row r="43" spans="1:26" ht="12.75">
      <c r="A43" s="4" t="s">
        <v>18</v>
      </c>
      <c r="F43" s="4" t="s">
        <v>18</v>
      </c>
      <c r="K43" s="4" t="s">
        <v>18</v>
      </c>
      <c r="P43" s="4" t="s">
        <v>18</v>
      </c>
      <c r="U43" s="4" t="s">
        <v>18</v>
      </c>
      <c r="Z43" s="4" t="s">
        <v>18</v>
      </c>
    </row>
    <row r="44" spans="1:26" ht="12.75">
      <c r="A44" s="5" t="s">
        <v>19</v>
      </c>
      <c r="F44" s="5" t="s">
        <v>50</v>
      </c>
      <c r="K44" s="5" t="s">
        <v>19</v>
      </c>
      <c r="P44" s="5" t="s">
        <v>50</v>
      </c>
      <c r="U44" s="5" t="s">
        <v>19</v>
      </c>
      <c r="Z44" s="5" t="s">
        <v>50</v>
      </c>
    </row>
    <row r="45" ht="5.25" customHeight="1"/>
    <row r="46" spans="1:29" ht="12.75">
      <c r="A46" s="2" t="s">
        <v>3</v>
      </c>
      <c r="B46" s="3" t="s">
        <v>15</v>
      </c>
      <c r="C46" s="3" t="s">
        <v>16</v>
      </c>
      <c r="D46" s="3" t="s">
        <v>17</v>
      </c>
      <c r="F46" s="2" t="s">
        <v>3</v>
      </c>
      <c r="G46" s="3" t="s">
        <v>15</v>
      </c>
      <c r="H46" s="3" t="s">
        <v>16</v>
      </c>
      <c r="I46" s="3" t="s">
        <v>17</v>
      </c>
      <c r="J46" s="26"/>
      <c r="K46" s="2" t="s">
        <v>3</v>
      </c>
      <c r="L46" s="3" t="s">
        <v>15</v>
      </c>
      <c r="M46" s="3" t="s">
        <v>16</v>
      </c>
      <c r="N46" s="3" t="s">
        <v>17</v>
      </c>
      <c r="P46" s="2" t="s">
        <v>3</v>
      </c>
      <c r="Q46" s="3" t="s">
        <v>15</v>
      </c>
      <c r="R46" s="3" t="s">
        <v>16</v>
      </c>
      <c r="S46" s="3" t="s">
        <v>17</v>
      </c>
      <c r="T46" s="26"/>
      <c r="U46" s="2" t="s">
        <v>3</v>
      </c>
      <c r="V46" s="3" t="s">
        <v>15</v>
      </c>
      <c r="W46" s="3" t="s">
        <v>16</v>
      </c>
      <c r="X46" s="3" t="s">
        <v>17</v>
      </c>
      <c r="Z46" s="2" t="s">
        <v>3</v>
      </c>
      <c r="AA46" s="3" t="s">
        <v>15</v>
      </c>
      <c r="AB46" s="3" t="s">
        <v>16</v>
      </c>
      <c r="AC46" s="3" t="s">
        <v>17</v>
      </c>
    </row>
    <row r="47" spans="1:29" ht="12.75">
      <c r="A47" s="2" t="s">
        <v>4</v>
      </c>
      <c r="B47" s="9">
        <f>B23*100/D23</f>
        <v>22.321428571428573</v>
      </c>
      <c r="C47" s="9">
        <f>C23*100/D23</f>
        <v>77.67857142857143</v>
      </c>
      <c r="D47" s="1">
        <v>100</v>
      </c>
      <c r="F47" s="2" t="s">
        <v>4</v>
      </c>
      <c r="G47" s="9">
        <f>G23*100/I23</f>
        <v>30.48780487804878</v>
      </c>
      <c r="H47" s="9">
        <f>H23*100/I23</f>
        <v>69.51219512195122</v>
      </c>
      <c r="I47" s="1">
        <v>100</v>
      </c>
      <c r="K47" s="2" t="s">
        <v>4</v>
      </c>
      <c r="L47" s="9">
        <f>L23*100/N23</f>
        <v>26.785714285714285</v>
      </c>
      <c r="M47" s="9">
        <f>M23*100/N23</f>
        <v>73.21428571428571</v>
      </c>
      <c r="N47" s="1">
        <v>100</v>
      </c>
      <c r="P47" s="2" t="s">
        <v>4</v>
      </c>
      <c r="Q47" s="9">
        <f>Q23*100/S23</f>
        <v>17.5</v>
      </c>
      <c r="R47" s="9">
        <f>R23*100/S23</f>
        <v>82.5</v>
      </c>
      <c r="S47" s="1">
        <v>100</v>
      </c>
      <c r="U47" s="2" t="s">
        <v>4</v>
      </c>
      <c r="V47" s="9">
        <f>V23*100/X23</f>
        <v>25.714285714285715</v>
      </c>
      <c r="W47" s="9">
        <f>W23*100/X23</f>
        <v>74.28571428571429</v>
      </c>
      <c r="X47" s="1">
        <v>100</v>
      </c>
      <c r="Z47" s="2" t="s">
        <v>4</v>
      </c>
      <c r="AA47" s="9">
        <f>AA23*100/AC23</f>
        <v>20.54794520547945</v>
      </c>
      <c r="AB47" s="9">
        <f>AB23*100/AC23</f>
        <v>79.45205479452055</v>
      </c>
      <c r="AC47" s="1">
        <v>100</v>
      </c>
    </row>
    <row r="48" spans="1:29" ht="12.75">
      <c r="A48" s="2" t="s">
        <v>5</v>
      </c>
      <c r="B48" s="9">
        <f aca="true" t="shared" si="11" ref="B48:B57">B24*100/D24</f>
        <v>42.52873563218391</v>
      </c>
      <c r="C48" s="9">
        <f aca="true" t="shared" si="12" ref="C48:C57">C24*100/D24</f>
        <v>57.47126436781609</v>
      </c>
      <c r="D48" s="1">
        <v>100</v>
      </c>
      <c r="F48" s="2" t="s">
        <v>5</v>
      </c>
      <c r="G48" s="9">
        <f aca="true" t="shared" si="13" ref="G48:G57">G24*100/I24</f>
        <v>64.91228070175438</v>
      </c>
      <c r="H48" s="9">
        <f aca="true" t="shared" si="14" ref="H48:H57">H24*100/I24</f>
        <v>35.08771929824562</v>
      </c>
      <c r="I48" s="1">
        <v>100</v>
      </c>
      <c r="K48" s="2" t="s">
        <v>5</v>
      </c>
      <c r="L48" s="9">
        <f aca="true" t="shared" si="15" ref="L48:L57">L24*100/N24</f>
        <v>35.294117647058826</v>
      </c>
      <c r="M48" s="9">
        <f aca="true" t="shared" si="16" ref="M48:M57">M24*100/N24</f>
        <v>64.70588235294117</v>
      </c>
      <c r="N48" s="1">
        <v>100</v>
      </c>
      <c r="P48" s="2" t="s">
        <v>5</v>
      </c>
      <c r="Q48" s="9">
        <f aca="true" t="shared" si="17" ref="Q48:Q57">Q24*100/S24</f>
        <v>19.29824561403509</v>
      </c>
      <c r="R48" s="9">
        <f aca="true" t="shared" si="18" ref="R48:R57">R24*100/S24</f>
        <v>80.70175438596492</v>
      </c>
      <c r="S48" s="1">
        <v>100</v>
      </c>
      <c r="U48" s="2" t="s">
        <v>5</v>
      </c>
      <c r="V48" s="9">
        <f aca="true" t="shared" si="19" ref="V48:V57">V24*100/X24</f>
        <v>33.333333333333336</v>
      </c>
      <c r="W48" s="9">
        <f aca="true" t="shared" si="20" ref="W48:W57">W24*100/X24</f>
        <v>66.66666666666667</v>
      </c>
      <c r="X48" s="1">
        <v>100</v>
      </c>
      <c r="Z48" s="2" t="s">
        <v>5</v>
      </c>
      <c r="AA48" s="9">
        <f aca="true" t="shared" si="21" ref="AA48:AA57">AA24*100/AC24</f>
        <v>28.125</v>
      </c>
      <c r="AB48" s="9">
        <f aca="true" t="shared" si="22" ref="AB48:AB57">AB24*100/AC24</f>
        <v>71.875</v>
      </c>
      <c r="AC48" s="1">
        <v>100</v>
      </c>
    </row>
    <row r="49" spans="1:29" ht="12.75">
      <c r="A49" s="2" t="s">
        <v>6</v>
      </c>
      <c r="B49" s="9">
        <f t="shared" si="11"/>
        <v>57.64705882352941</v>
      </c>
      <c r="C49" s="9">
        <f t="shared" si="12"/>
        <v>42.35294117647059</v>
      </c>
      <c r="D49" s="1">
        <v>100</v>
      </c>
      <c r="F49" s="2" t="s">
        <v>6</v>
      </c>
      <c r="G49" s="9">
        <f t="shared" si="13"/>
        <v>80.32786885245902</v>
      </c>
      <c r="H49" s="9">
        <f t="shared" si="14"/>
        <v>19.672131147540984</v>
      </c>
      <c r="I49" s="1">
        <v>100</v>
      </c>
      <c r="K49" s="2" t="s">
        <v>6</v>
      </c>
      <c r="L49" s="9">
        <f t="shared" si="15"/>
        <v>46.59090909090909</v>
      </c>
      <c r="M49" s="9">
        <f t="shared" si="16"/>
        <v>53.40909090909091</v>
      </c>
      <c r="N49" s="1">
        <v>100</v>
      </c>
      <c r="P49" s="2" t="s">
        <v>6</v>
      </c>
      <c r="Q49" s="9">
        <f t="shared" si="17"/>
        <v>44.61538461538461</v>
      </c>
      <c r="R49" s="9">
        <f t="shared" si="18"/>
        <v>55.38461538461539</v>
      </c>
      <c r="S49" s="1">
        <v>100</v>
      </c>
      <c r="U49" s="2" t="s">
        <v>6</v>
      </c>
      <c r="V49" s="9">
        <f t="shared" si="19"/>
        <v>47.27272727272727</v>
      </c>
      <c r="W49" s="9">
        <f t="shared" si="20"/>
        <v>52.72727272727273</v>
      </c>
      <c r="X49" s="1">
        <v>100</v>
      </c>
      <c r="Z49" s="2" t="s">
        <v>6</v>
      </c>
      <c r="AA49" s="9">
        <f t="shared" si="21"/>
        <v>44.44444444444444</v>
      </c>
      <c r="AB49" s="9">
        <f t="shared" si="22"/>
        <v>55.55555555555556</v>
      </c>
      <c r="AC49" s="1">
        <v>100</v>
      </c>
    </row>
    <row r="50" spans="1:29" ht="12.75">
      <c r="A50" s="2" t="s">
        <v>7</v>
      </c>
      <c r="B50" s="9">
        <f t="shared" si="11"/>
        <v>29.464285714285715</v>
      </c>
      <c r="C50" s="9">
        <f t="shared" si="12"/>
        <v>70.53571428571429</v>
      </c>
      <c r="D50" s="1">
        <v>100</v>
      </c>
      <c r="F50" s="2" t="s">
        <v>7</v>
      </c>
      <c r="G50" s="9">
        <f t="shared" si="13"/>
        <v>43.421052631578945</v>
      </c>
      <c r="H50" s="9">
        <f t="shared" si="14"/>
        <v>56.578947368421055</v>
      </c>
      <c r="I50" s="1">
        <v>100</v>
      </c>
      <c r="K50" s="2" t="s">
        <v>7</v>
      </c>
      <c r="L50" s="9">
        <f t="shared" si="15"/>
        <v>28.571428571428573</v>
      </c>
      <c r="M50" s="9">
        <f t="shared" si="16"/>
        <v>71.42857142857143</v>
      </c>
      <c r="N50" s="1">
        <v>100</v>
      </c>
      <c r="P50" s="2" t="s">
        <v>7</v>
      </c>
      <c r="Q50" s="9">
        <f t="shared" si="17"/>
        <v>15.789473684210526</v>
      </c>
      <c r="R50" s="9">
        <f t="shared" si="18"/>
        <v>84.21052631578948</v>
      </c>
      <c r="S50" s="1">
        <v>100</v>
      </c>
      <c r="U50" s="2" t="s">
        <v>7</v>
      </c>
      <c r="V50" s="9">
        <f t="shared" si="19"/>
        <v>26.73267326732673</v>
      </c>
      <c r="W50" s="9">
        <f t="shared" si="20"/>
        <v>73.26732673267327</v>
      </c>
      <c r="X50" s="1">
        <v>100</v>
      </c>
      <c r="Z50" s="2" t="s">
        <v>7</v>
      </c>
      <c r="AA50" s="9">
        <f t="shared" si="21"/>
        <v>10.9375</v>
      </c>
      <c r="AB50" s="9">
        <f t="shared" si="22"/>
        <v>89.0625</v>
      </c>
      <c r="AC50" s="1">
        <v>100</v>
      </c>
    </row>
    <row r="51" spans="1:29" ht="12.75">
      <c r="A51" s="2" t="s">
        <v>8</v>
      </c>
      <c r="B51" s="9">
        <f t="shared" si="11"/>
        <v>18.47826086956522</v>
      </c>
      <c r="C51" s="9">
        <f t="shared" si="12"/>
        <v>81.52173913043478</v>
      </c>
      <c r="D51" s="1">
        <v>100</v>
      </c>
      <c r="F51" s="2" t="s">
        <v>8</v>
      </c>
      <c r="G51" s="9">
        <f t="shared" si="13"/>
        <v>24.285714285714285</v>
      </c>
      <c r="H51" s="9">
        <f t="shared" si="14"/>
        <v>75.71428571428571</v>
      </c>
      <c r="I51" s="1">
        <v>100</v>
      </c>
      <c r="K51" s="2" t="s">
        <v>8</v>
      </c>
      <c r="L51" s="9">
        <f t="shared" si="15"/>
        <v>27.551020408163264</v>
      </c>
      <c r="M51" s="9">
        <f t="shared" si="16"/>
        <v>72.44897959183673</v>
      </c>
      <c r="N51" s="1">
        <v>100</v>
      </c>
      <c r="P51" s="2" t="s">
        <v>8</v>
      </c>
      <c r="Q51" s="9">
        <f t="shared" si="17"/>
        <v>26.25</v>
      </c>
      <c r="R51" s="9">
        <f t="shared" si="18"/>
        <v>73.75</v>
      </c>
      <c r="S51" s="1">
        <v>100</v>
      </c>
      <c r="U51" s="2" t="s">
        <v>8</v>
      </c>
      <c r="V51" s="9">
        <f t="shared" si="19"/>
        <v>19.81132075471698</v>
      </c>
      <c r="W51" s="9">
        <f t="shared" si="20"/>
        <v>80.18867924528301</v>
      </c>
      <c r="X51" s="1">
        <v>100</v>
      </c>
      <c r="Z51" s="2" t="s">
        <v>8</v>
      </c>
      <c r="AA51" s="9">
        <f t="shared" si="21"/>
        <v>14.634146341463415</v>
      </c>
      <c r="AB51" s="9">
        <f t="shared" si="22"/>
        <v>85.36585365853658</v>
      </c>
      <c r="AC51" s="1">
        <v>100</v>
      </c>
    </row>
    <row r="52" spans="1:29" ht="12.75">
      <c r="A52" s="2" t="s">
        <v>9</v>
      </c>
      <c r="B52" s="9">
        <f t="shared" si="11"/>
        <v>80.64516129032258</v>
      </c>
      <c r="C52" s="9">
        <f t="shared" si="12"/>
        <v>19.35483870967742</v>
      </c>
      <c r="D52" s="1">
        <v>100</v>
      </c>
      <c r="F52" s="2" t="s">
        <v>9</v>
      </c>
      <c r="G52" s="9">
        <f t="shared" si="13"/>
        <v>108.69565217391305</v>
      </c>
      <c r="H52" s="9">
        <f t="shared" si="14"/>
        <v>-8.695652173913043</v>
      </c>
      <c r="I52" s="1">
        <v>100</v>
      </c>
      <c r="K52" s="2" t="s">
        <v>9</v>
      </c>
      <c r="L52" s="9">
        <f t="shared" si="15"/>
        <v>71.42857142857143</v>
      </c>
      <c r="M52" s="9">
        <f t="shared" si="16"/>
        <v>28.571428571428573</v>
      </c>
      <c r="N52" s="1">
        <v>100</v>
      </c>
      <c r="P52" s="2" t="s">
        <v>9</v>
      </c>
      <c r="Q52" s="9">
        <f t="shared" si="17"/>
        <v>70.83333333333333</v>
      </c>
      <c r="R52" s="9">
        <f t="shared" si="18"/>
        <v>29.166666666666668</v>
      </c>
      <c r="S52" s="1">
        <v>100</v>
      </c>
      <c r="U52" s="2" t="s">
        <v>9</v>
      </c>
      <c r="V52" s="9">
        <f t="shared" si="19"/>
        <v>68</v>
      </c>
      <c r="W52" s="9">
        <f t="shared" si="20"/>
        <v>32</v>
      </c>
      <c r="X52" s="1">
        <v>100</v>
      </c>
      <c r="Z52" s="2" t="s">
        <v>9</v>
      </c>
      <c r="AA52" s="9">
        <f t="shared" si="21"/>
        <v>77.77777777777777</v>
      </c>
      <c r="AB52" s="9">
        <f t="shared" si="22"/>
        <v>22.22222222222222</v>
      </c>
      <c r="AC52" s="1">
        <v>100</v>
      </c>
    </row>
    <row r="53" spans="1:29" ht="12.75">
      <c r="A53" s="2" t="s">
        <v>10</v>
      </c>
      <c r="B53" s="9">
        <f t="shared" si="11"/>
        <v>61.6822429906542</v>
      </c>
      <c r="C53" s="9">
        <f t="shared" si="12"/>
        <v>38.3177570093458</v>
      </c>
      <c r="D53" s="1">
        <v>100</v>
      </c>
      <c r="F53" s="2" t="s">
        <v>10</v>
      </c>
      <c r="G53" s="9">
        <f t="shared" si="13"/>
        <v>88</v>
      </c>
      <c r="H53" s="9">
        <f t="shared" si="14"/>
        <v>12</v>
      </c>
      <c r="I53" s="1">
        <v>100</v>
      </c>
      <c r="K53" s="2" t="s">
        <v>10</v>
      </c>
      <c r="L53" s="9">
        <f t="shared" si="15"/>
        <v>58.415841584158414</v>
      </c>
      <c r="M53" s="9">
        <f t="shared" si="16"/>
        <v>41.584158415841586</v>
      </c>
      <c r="N53" s="1">
        <v>100</v>
      </c>
      <c r="P53" s="2" t="s">
        <v>10</v>
      </c>
      <c r="Q53" s="9">
        <f t="shared" si="17"/>
        <v>51.351351351351354</v>
      </c>
      <c r="R53" s="9">
        <f t="shared" si="18"/>
        <v>48.648648648648646</v>
      </c>
      <c r="S53" s="1">
        <v>100</v>
      </c>
      <c r="U53" s="2" t="s">
        <v>10</v>
      </c>
      <c r="V53" s="9">
        <f t="shared" si="19"/>
        <v>60.78431372549019</v>
      </c>
      <c r="W53" s="9">
        <f t="shared" si="20"/>
        <v>39.21568627450981</v>
      </c>
      <c r="X53" s="1">
        <v>100</v>
      </c>
      <c r="Z53" s="2" t="s">
        <v>10</v>
      </c>
      <c r="AA53" s="9">
        <f t="shared" si="21"/>
        <v>55.95238095238095</v>
      </c>
      <c r="AB53" s="9">
        <f t="shared" si="22"/>
        <v>44.04761904761905</v>
      </c>
      <c r="AC53" s="1">
        <v>100</v>
      </c>
    </row>
    <row r="54" spans="1:29" ht="12.75">
      <c r="A54" s="2" t="s">
        <v>11</v>
      </c>
      <c r="B54" s="9">
        <f t="shared" si="11"/>
        <v>53.03030303030303</v>
      </c>
      <c r="C54" s="9">
        <f t="shared" si="12"/>
        <v>46.96969696969697</v>
      </c>
      <c r="D54" s="1">
        <v>100</v>
      </c>
      <c r="F54" s="2" t="s">
        <v>11</v>
      </c>
      <c r="G54" s="9">
        <f t="shared" si="13"/>
        <v>68.62745098039215</v>
      </c>
      <c r="H54" s="9">
        <f t="shared" si="14"/>
        <v>31.372549019607842</v>
      </c>
      <c r="I54" s="1">
        <v>100</v>
      </c>
      <c r="K54" s="2" t="s">
        <v>11</v>
      </c>
      <c r="L54" s="9">
        <f t="shared" si="15"/>
        <v>55</v>
      </c>
      <c r="M54" s="9">
        <f t="shared" si="16"/>
        <v>45</v>
      </c>
      <c r="N54" s="1">
        <v>100</v>
      </c>
      <c r="P54" s="2" t="s">
        <v>11</v>
      </c>
      <c r="Q54" s="9">
        <f t="shared" si="17"/>
        <v>54.166666666666664</v>
      </c>
      <c r="R54" s="9">
        <f t="shared" si="18"/>
        <v>45.833333333333336</v>
      </c>
      <c r="S54" s="1">
        <v>100</v>
      </c>
      <c r="U54" s="2" t="s">
        <v>11</v>
      </c>
      <c r="V54" s="9">
        <f t="shared" si="19"/>
        <v>59.32203389830509</v>
      </c>
      <c r="W54" s="9">
        <f t="shared" si="20"/>
        <v>40.67796610169491</v>
      </c>
      <c r="X54" s="1">
        <v>100</v>
      </c>
      <c r="Z54" s="2" t="s">
        <v>11</v>
      </c>
      <c r="AA54" s="9">
        <f t="shared" si="21"/>
        <v>57.77777777777778</v>
      </c>
      <c r="AB54" s="9">
        <f t="shared" si="22"/>
        <v>42.22222222222222</v>
      </c>
      <c r="AC54" s="1">
        <v>100</v>
      </c>
    </row>
    <row r="55" spans="1:29" ht="12.75">
      <c r="A55" s="2" t="s">
        <v>12</v>
      </c>
      <c r="B55" s="9">
        <f t="shared" si="11"/>
        <v>46.73913043478261</v>
      </c>
      <c r="C55" s="9">
        <f t="shared" si="12"/>
        <v>53.26086956521739</v>
      </c>
      <c r="D55" s="1">
        <v>100</v>
      </c>
      <c r="F55" s="2" t="s">
        <v>12</v>
      </c>
      <c r="G55" s="9">
        <f t="shared" si="13"/>
        <v>55.12820512820513</v>
      </c>
      <c r="H55" s="9">
        <f t="shared" si="14"/>
        <v>44.87179487179487</v>
      </c>
      <c r="I55" s="1">
        <v>100</v>
      </c>
      <c r="K55" s="2" t="s">
        <v>12</v>
      </c>
      <c r="L55" s="9">
        <f t="shared" si="15"/>
        <v>49.152542372881356</v>
      </c>
      <c r="M55" s="9">
        <f t="shared" si="16"/>
        <v>50.847457627118644</v>
      </c>
      <c r="N55" s="1">
        <v>100</v>
      </c>
      <c r="P55" s="2" t="s">
        <v>12</v>
      </c>
      <c r="Q55" s="9">
        <f t="shared" si="17"/>
        <v>46.06741573033708</v>
      </c>
      <c r="R55" s="9">
        <f t="shared" si="18"/>
        <v>53.93258426966292</v>
      </c>
      <c r="S55" s="1">
        <v>100</v>
      </c>
      <c r="U55" s="2" t="s">
        <v>12</v>
      </c>
      <c r="V55" s="9">
        <f t="shared" si="19"/>
        <v>38.297872340425535</v>
      </c>
      <c r="W55" s="9">
        <f t="shared" si="20"/>
        <v>61.702127659574465</v>
      </c>
      <c r="X55" s="1">
        <v>100</v>
      </c>
      <c r="Z55" s="2" t="s">
        <v>12</v>
      </c>
      <c r="AA55" s="9">
        <f t="shared" si="21"/>
        <v>41.0958904109589</v>
      </c>
      <c r="AB55" s="9">
        <f t="shared" si="22"/>
        <v>58.9041095890411</v>
      </c>
      <c r="AC55" s="1">
        <v>100</v>
      </c>
    </row>
    <row r="56" spans="1:29" ht="12.75">
      <c r="A56" s="2" t="s">
        <v>13</v>
      </c>
      <c r="B56" s="9">
        <f t="shared" si="11"/>
        <v>28.571428571428573</v>
      </c>
      <c r="C56" s="9">
        <f t="shared" si="12"/>
        <v>71.42857142857143</v>
      </c>
      <c r="D56" s="1">
        <v>100</v>
      </c>
      <c r="F56" s="2" t="s">
        <v>13</v>
      </c>
      <c r="G56" s="9">
        <f t="shared" si="13"/>
        <v>37.5</v>
      </c>
      <c r="H56" s="9">
        <f t="shared" si="14"/>
        <v>62.5</v>
      </c>
      <c r="I56" s="1">
        <v>100</v>
      </c>
      <c r="K56" s="2" t="s">
        <v>13</v>
      </c>
      <c r="L56" s="9">
        <f t="shared" si="15"/>
        <v>40</v>
      </c>
      <c r="M56" s="9">
        <f t="shared" si="16"/>
        <v>60</v>
      </c>
      <c r="N56" s="1">
        <v>100</v>
      </c>
      <c r="P56" s="2" t="s">
        <v>13</v>
      </c>
      <c r="Q56" s="9">
        <f t="shared" si="17"/>
        <v>36.36363636363637</v>
      </c>
      <c r="R56" s="9">
        <f t="shared" si="18"/>
        <v>63.63636363636363</v>
      </c>
      <c r="S56" s="1">
        <v>100</v>
      </c>
      <c r="U56" s="2" t="s">
        <v>13</v>
      </c>
      <c r="V56" s="9">
        <f t="shared" si="19"/>
        <v>40</v>
      </c>
      <c r="W56" s="9">
        <f t="shared" si="20"/>
        <v>60</v>
      </c>
      <c r="X56" s="1">
        <v>100</v>
      </c>
      <c r="Z56" s="2" t="s">
        <v>13</v>
      </c>
      <c r="AA56" s="9">
        <f t="shared" si="21"/>
        <v>33.333333333333336</v>
      </c>
      <c r="AB56" s="9">
        <f t="shared" si="22"/>
        <v>66.66666666666667</v>
      </c>
      <c r="AC56" s="1">
        <v>100</v>
      </c>
    </row>
    <row r="57" spans="1:29" ht="12.75">
      <c r="A57" s="2" t="s">
        <v>14</v>
      </c>
      <c r="B57" s="29">
        <f t="shared" si="11"/>
        <v>41.73913043478261</v>
      </c>
      <c r="C57" s="29">
        <f t="shared" si="12"/>
        <v>58.26086956521739</v>
      </c>
      <c r="D57" s="1">
        <v>100</v>
      </c>
      <c r="E57" s="1"/>
      <c r="F57" s="2" t="s">
        <v>14</v>
      </c>
      <c r="G57" s="29">
        <f t="shared" si="13"/>
        <v>57.04584040747029</v>
      </c>
      <c r="H57" s="29">
        <f t="shared" si="14"/>
        <v>42.95415959252971</v>
      </c>
      <c r="I57" s="1">
        <v>100</v>
      </c>
      <c r="J57" s="27"/>
      <c r="K57" s="2" t="s">
        <v>14</v>
      </c>
      <c r="L57" s="29">
        <f t="shared" si="15"/>
        <v>41.23456790123457</v>
      </c>
      <c r="M57" s="29">
        <f t="shared" si="16"/>
        <v>58.76543209876543</v>
      </c>
      <c r="N57" s="1">
        <v>100</v>
      </c>
      <c r="O57" s="1"/>
      <c r="P57" s="2" t="s">
        <v>14</v>
      </c>
      <c r="Q57" s="29">
        <f t="shared" si="17"/>
        <v>35.264900662251655</v>
      </c>
      <c r="R57" s="29">
        <f t="shared" si="18"/>
        <v>64.73509933774834</v>
      </c>
      <c r="S57" s="1">
        <v>100</v>
      </c>
      <c r="T57" s="27"/>
      <c r="U57" s="2" t="s">
        <v>14</v>
      </c>
      <c r="V57" s="29">
        <f t="shared" si="19"/>
        <v>38.177014531043596</v>
      </c>
      <c r="W57" s="29">
        <f t="shared" si="20"/>
        <v>61.822985468956404</v>
      </c>
      <c r="X57" s="1">
        <v>100</v>
      </c>
      <c r="Y57" s="1"/>
      <c r="Z57" s="2" t="s">
        <v>14</v>
      </c>
      <c r="AA57" s="29">
        <f t="shared" si="21"/>
        <v>34.29602888086642</v>
      </c>
      <c r="AB57" s="29">
        <f t="shared" si="22"/>
        <v>65.70397111913357</v>
      </c>
      <c r="AC57" s="1">
        <v>100</v>
      </c>
    </row>
    <row r="59" ht="12.75">
      <c r="T59" s="25">
        <v>2010</v>
      </c>
    </row>
    <row r="60" ht="12.75">
      <c r="T60" s="25">
        <v>2009</v>
      </c>
    </row>
    <row r="61" ht="12.75">
      <c r="T61" s="25">
        <v>2008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A17" sqref="A17:A22"/>
    </sheetView>
  </sheetViews>
  <sheetFormatPr defaultColWidth="11.421875" defaultRowHeight="12.75"/>
  <cols>
    <col min="1" max="1" width="16.57421875" style="0" customWidth="1"/>
    <col min="2" max="9" width="8.7109375" style="0" customWidth="1"/>
    <col min="11" max="11" width="17.140625" style="0" customWidth="1"/>
    <col min="12" max="18" width="8.7109375" style="0" customWidth="1"/>
  </cols>
  <sheetData>
    <row r="1" ht="12.75">
      <c r="A1" s="1" t="s">
        <v>88</v>
      </c>
    </row>
    <row r="2" ht="12.75">
      <c r="K2" s="49" t="s">
        <v>89</v>
      </c>
    </row>
    <row r="3" spans="1:19" ht="12.75">
      <c r="A3" s="2" t="s">
        <v>3</v>
      </c>
      <c r="B3" s="3" t="s">
        <v>81</v>
      </c>
      <c r="C3" s="3" t="s">
        <v>73</v>
      </c>
      <c r="D3" s="3" t="s">
        <v>78</v>
      </c>
      <c r="E3" s="3" t="s">
        <v>74</v>
      </c>
      <c r="F3" s="3" t="s">
        <v>79</v>
      </c>
      <c r="G3" s="3" t="s">
        <v>80</v>
      </c>
      <c r="H3" s="3" t="s">
        <v>17</v>
      </c>
      <c r="I3" s="3" t="s">
        <v>90</v>
      </c>
      <c r="K3" s="2" t="s">
        <v>3</v>
      </c>
      <c r="L3" s="3" t="s">
        <v>81</v>
      </c>
      <c r="M3" s="3" t="s">
        <v>73</v>
      </c>
      <c r="N3" s="3" t="s">
        <v>78</v>
      </c>
      <c r="O3" s="3" t="s">
        <v>74</v>
      </c>
      <c r="P3" s="3" t="s">
        <v>79</v>
      </c>
      <c r="Q3" s="3" t="s">
        <v>80</v>
      </c>
      <c r="R3" s="3" t="s">
        <v>17</v>
      </c>
      <c r="S3" s="3" t="s">
        <v>90</v>
      </c>
    </row>
    <row r="4" spans="1:19" ht="12.75">
      <c r="A4" s="2" t="s">
        <v>4</v>
      </c>
      <c r="B4" s="43">
        <v>21</v>
      </c>
      <c r="C4" s="43">
        <v>15</v>
      </c>
      <c r="D4" s="43">
        <v>16</v>
      </c>
      <c r="E4" s="43">
        <v>3</v>
      </c>
      <c r="F4" s="43">
        <v>58</v>
      </c>
      <c r="G4" s="43">
        <v>2</v>
      </c>
      <c r="H4" s="1">
        <f>SUM(B4:G4)</f>
        <v>115</v>
      </c>
      <c r="I4" s="28">
        <f>C4+D4+E4+F4+G4</f>
        <v>94</v>
      </c>
      <c r="K4" s="2" t="s">
        <v>4</v>
      </c>
      <c r="L4" s="48">
        <f>B4*100/H4</f>
        <v>18.26086956521739</v>
      </c>
      <c r="M4" s="48">
        <f>C4*100/H4</f>
        <v>13.043478260869565</v>
      </c>
      <c r="N4" s="48">
        <f>D4*100/H4</f>
        <v>13.91304347826087</v>
      </c>
      <c r="O4" s="48">
        <f>E4*100/H4</f>
        <v>2.608695652173913</v>
      </c>
      <c r="P4" s="48">
        <f>F4*100/H4</f>
        <v>50.43478260869565</v>
      </c>
      <c r="Q4" s="48">
        <f>G4*100/H4</f>
        <v>1.7391304347826086</v>
      </c>
      <c r="R4" s="50">
        <f>H4*100/H4</f>
        <v>100</v>
      </c>
      <c r="S4" s="9">
        <f>I4*100/H4</f>
        <v>81.73913043478261</v>
      </c>
    </row>
    <row r="5" spans="1:19" ht="12.75">
      <c r="A5" s="2" t="s">
        <v>5</v>
      </c>
      <c r="B5" s="43">
        <v>33</v>
      </c>
      <c r="C5" s="43">
        <v>5</v>
      </c>
      <c r="D5" s="43">
        <v>14</v>
      </c>
      <c r="E5" s="43">
        <v>3</v>
      </c>
      <c r="F5" s="43">
        <v>32</v>
      </c>
      <c r="G5" s="43">
        <v>1</v>
      </c>
      <c r="H5" s="1">
        <f aca="true" t="shared" si="0" ref="H5:H13">SUM(B5:G5)</f>
        <v>88</v>
      </c>
      <c r="I5" s="28">
        <f aca="true" t="shared" si="1" ref="I5:I14">C5+D5+E5+F5+G5</f>
        <v>55</v>
      </c>
      <c r="K5" s="2" t="s">
        <v>5</v>
      </c>
      <c r="L5" s="48">
        <f aca="true" t="shared" si="2" ref="L5:L14">B5*100/H5</f>
        <v>37.5</v>
      </c>
      <c r="M5" s="48">
        <f aca="true" t="shared" si="3" ref="M5:M14">C5*100/H5</f>
        <v>5.681818181818182</v>
      </c>
      <c r="N5" s="48">
        <f aca="true" t="shared" si="4" ref="N5:N14">D5*100/H5</f>
        <v>15.909090909090908</v>
      </c>
      <c r="O5" s="48">
        <f aca="true" t="shared" si="5" ref="O5:O14">E5*100/H5</f>
        <v>3.409090909090909</v>
      </c>
      <c r="P5" s="48">
        <f aca="true" t="shared" si="6" ref="P5:P14">F5*100/H5</f>
        <v>36.36363636363637</v>
      </c>
      <c r="Q5" s="48">
        <f aca="true" t="shared" si="7" ref="Q5:Q14">G5*100/H5</f>
        <v>1.1363636363636365</v>
      </c>
      <c r="R5" s="50">
        <f aca="true" t="shared" si="8" ref="R5:R14">H5*100/H5</f>
        <v>100</v>
      </c>
      <c r="S5" s="9">
        <f aca="true" t="shared" si="9" ref="S5:S14">I5*100/H5</f>
        <v>62.5</v>
      </c>
    </row>
    <row r="6" spans="1:19" ht="12.75">
      <c r="A6" s="2" t="s">
        <v>6</v>
      </c>
      <c r="B6" s="43">
        <v>41</v>
      </c>
      <c r="C6" s="43">
        <v>4</v>
      </c>
      <c r="D6" s="43">
        <v>10</v>
      </c>
      <c r="E6" s="43">
        <v>7</v>
      </c>
      <c r="F6" s="43">
        <v>22</v>
      </c>
      <c r="G6" s="43">
        <v>1</v>
      </c>
      <c r="H6" s="1">
        <f t="shared" si="0"/>
        <v>85</v>
      </c>
      <c r="I6" s="28">
        <f t="shared" si="1"/>
        <v>44</v>
      </c>
      <c r="K6" s="2" t="s">
        <v>6</v>
      </c>
      <c r="L6" s="48">
        <f t="shared" si="2"/>
        <v>48.23529411764706</v>
      </c>
      <c r="M6" s="48">
        <f t="shared" si="3"/>
        <v>4.705882352941177</v>
      </c>
      <c r="N6" s="48">
        <f t="shared" si="4"/>
        <v>11.764705882352942</v>
      </c>
      <c r="O6" s="48">
        <f t="shared" si="5"/>
        <v>8.235294117647058</v>
      </c>
      <c r="P6" s="48">
        <f t="shared" si="6"/>
        <v>25.88235294117647</v>
      </c>
      <c r="Q6" s="48">
        <f t="shared" si="7"/>
        <v>1.1764705882352942</v>
      </c>
      <c r="R6" s="50">
        <f t="shared" si="8"/>
        <v>100</v>
      </c>
      <c r="S6" s="9">
        <f t="shared" si="9"/>
        <v>51.76470588235294</v>
      </c>
    </row>
    <row r="7" spans="1:19" ht="12.75">
      <c r="A7" s="2" t="s">
        <v>7</v>
      </c>
      <c r="B7" s="43">
        <v>23</v>
      </c>
      <c r="C7" s="43">
        <v>17</v>
      </c>
      <c r="D7" s="43">
        <v>15</v>
      </c>
      <c r="E7" s="43">
        <v>5</v>
      </c>
      <c r="F7" s="43">
        <v>52</v>
      </c>
      <c r="G7" s="43">
        <v>2</v>
      </c>
      <c r="H7" s="1">
        <f t="shared" si="0"/>
        <v>114</v>
      </c>
      <c r="I7" s="28">
        <f t="shared" si="1"/>
        <v>91</v>
      </c>
      <c r="K7" s="2" t="s">
        <v>7</v>
      </c>
      <c r="L7" s="48">
        <f t="shared" si="2"/>
        <v>20.17543859649123</v>
      </c>
      <c r="M7" s="48">
        <f t="shared" si="3"/>
        <v>14.912280701754385</v>
      </c>
      <c r="N7" s="48">
        <f t="shared" si="4"/>
        <v>13.157894736842104</v>
      </c>
      <c r="O7" s="48">
        <f t="shared" si="5"/>
        <v>4.385964912280702</v>
      </c>
      <c r="P7" s="48">
        <f t="shared" si="6"/>
        <v>45.6140350877193</v>
      </c>
      <c r="Q7" s="48">
        <f t="shared" si="7"/>
        <v>1.7543859649122806</v>
      </c>
      <c r="R7" s="50">
        <f t="shared" si="8"/>
        <v>100</v>
      </c>
      <c r="S7" s="9">
        <f t="shared" si="9"/>
        <v>79.82456140350877</v>
      </c>
    </row>
    <row r="8" spans="1:19" ht="12.75">
      <c r="A8" s="2" t="s">
        <v>8</v>
      </c>
      <c r="B8" s="43">
        <v>9</v>
      </c>
      <c r="C8" s="43">
        <v>7</v>
      </c>
      <c r="D8" s="43">
        <v>18</v>
      </c>
      <c r="E8" s="43">
        <v>7</v>
      </c>
      <c r="F8" s="43">
        <v>51</v>
      </c>
      <c r="G8" s="43"/>
      <c r="H8" s="1">
        <f t="shared" si="0"/>
        <v>92</v>
      </c>
      <c r="I8" s="28">
        <f t="shared" si="1"/>
        <v>83</v>
      </c>
      <c r="K8" s="2" t="s">
        <v>8</v>
      </c>
      <c r="L8" s="48">
        <f t="shared" si="2"/>
        <v>9.782608695652174</v>
      </c>
      <c r="M8" s="48">
        <f t="shared" si="3"/>
        <v>7.608695652173913</v>
      </c>
      <c r="N8" s="48">
        <f t="shared" si="4"/>
        <v>19.565217391304348</v>
      </c>
      <c r="O8" s="48">
        <f t="shared" si="5"/>
        <v>7.608695652173913</v>
      </c>
      <c r="P8" s="48">
        <f t="shared" si="6"/>
        <v>55.43478260869565</v>
      </c>
      <c r="Q8" s="48">
        <f t="shared" si="7"/>
        <v>0</v>
      </c>
      <c r="R8" s="50">
        <f t="shared" si="8"/>
        <v>100</v>
      </c>
      <c r="S8" s="9">
        <f t="shared" si="9"/>
        <v>90.21739130434783</v>
      </c>
    </row>
    <row r="9" spans="1:19" ht="12.75">
      <c r="A9" s="2" t="s">
        <v>9</v>
      </c>
      <c r="B9" s="43">
        <v>25</v>
      </c>
      <c r="C9" s="43"/>
      <c r="D9" s="43">
        <v>3</v>
      </c>
      <c r="E9" s="43">
        <v>1</v>
      </c>
      <c r="F9" s="43">
        <v>3</v>
      </c>
      <c r="G9" s="43"/>
      <c r="H9" s="1">
        <f t="shared" si="0"/>
        <v>32</v>
      </c>
      <c r="I9" s="28">
        <f t="shared" si="1"/>
        <v>7</v>
      </c>
      <c r="K9" s="2" t="s">
        <v>9</v>
      </c>
      <c r="L9" s="48">
        <f t="shared" si="2"/>
        <v>78.125</v>
      </c>
      <c r="M9" s="48">
        <f t="shared" si="3"/>
        <v>0</v>
      </c>
      <c r="N9" s="48">
        <f t="shared" si="4"/>
        <v>9.375</v>
      </c>
      <c r="O9" s="48">
        <f t="shared" si="5"/>
        <v>3.125</v>
      </c>
      <c r="P9" s="48">
        <f t="shared" si="6"/>
        <v>9.375</v>
      </c>
      <c r="Q9" s="48">
        <f t="shared" si="7"/>
        <v>0</v>
      </c>
      <c r="R9" s="50">
        <f t="shared" si="8"/>
        <v>100</v>
      </c>
      <c r="S9" s="9">
        <f t="shared" si="9"/>
        <v>21.875</v>
      </c>
    </row>
    <row r="10" spans="1:19" ht="12.75">
      <c r="A10" s="2" t="s">
        <v>10</v>
      </c>
      <c r="B10" s="43">
        <v>58</v>
      </c>
      <c r="C10" s="43">
        <v>2</v>
      </c>
      <c r="D10" s="43">
        <v>18</v>
      </c>
      <c r="E10" s="43">
        <v>8</v>
      </c>
      <c r="F10" s="43">
        <v>24</v>
      </c>
      <c r="G10" s="43">
        <v>1</v>
      </c>
      <c r="H10" s="1">
        <f t="shared" si="0"/>
        <v>111</v>
      </c>
      <c r="I10" s="28">
        <f t="shared" si="1"/>
        <v>53</v>
      </c>
      <c r="K10" s="2" t="s">
        <v>10</v>
      </c>
      <c r="L10" s="48">
        <f t="shared" si="2"/>
        <v>52.252252252252255</v>
      </c>
      <c r="M10" s="48">
        <f t="shared" si="3"/>
        <v>1.8018018018018018</v>
      </c>
      <c r="N10" s="48">
        <f t="shared" si="4"/>
        <v>16.216216216216218</v>
      </c>
      <c r="O10" s="48">
        <f t="shared" si="5"/>
        <v>7.207207207207207</v>
      </c>
      <c r="P10" s="48">
        <f t="shared" si="6"/>
        <v>21.62162162162162</v>
      </c>
      <c r="Q10" s="48">
        <f t="shared" si="7"/>
        <v>0.9009009009009009</v>
      </c>
      <c r="R10" s="50">
        <f t="shared" si="8"/>
        <v>100</v>
      </c>
      <c r="S10" s="9">
        <f t="shared" si="9"/>
        <v>47.747747747747745</v>
      </c>
    </row>
    <row r="11" spans="1:19" ht="12.75">
      <c r="A11" s="2" t="s">
        <v>11</v>
      </c>
      <c r="B11" s="43">
        <v>29</v>
      </c>
      <c r="C11" s="43">
        <v>4</v>
      </c>
      <c r="D11" s="43">
        <v>11</v>
      </c>
      <c r="E11" s="43">
        <v>7</v>
      </c>
      <c r="F11" s="43">
        <v>16</v>
      </c>
      <c r="G11" s="43"/>
      <c r="H11" s="1">
        <f t="shared" si="0"/>
        <v>67</v>
      </c>
      <c r="I11" s="28">
        <f t="shared" si="1"/>
        <v>38</v>
      </c>
      <c r="K11" s="2" t="s">
        <v>11</v>
      </c>
      <c r="L11" s="48">
        <f t="shared" si="2"/>
        <v>43.28358208955224</v>
      </c>
      <c r="M11" s="48">
        <f t="shared" si="3"/>
        <v>5.970149253731344</v>
      </c>
      <c r="N11" s="48">
        <f t="shared" si="4"/>
        <v>16.417910447761194</v>
      </c>
      <c r="O11" s="48">
        <f t="shared" si="5"/>
        <v>10.447761194029852</v>
      </c>
      <c r="P11" s="48">
        <f t="shared" si="6"/>
        <v>23.880597014925375</v>
      </c>
      <c r="Q11" s="48">
        <f t="shared" si="7"/>
        <v>0</v>
      </c>
      <c r="R11" s="50">
        <f t="shared" si="8"/>
        <v>100</v>
      </c>
      <c r="S11" s="9">
        <f t="shared" si="9"/>
        <v>56.71641791044776</v>
      </c>
    </row>
    <row r="12" spans="1:19" ht="12.75">
      <c r="A12" s="2" t="s">
        <v>12</v>
      </c>
      <c r="B12" s="43">
        <v>40</v>
      </c>
      <c r="C12" s="43">
        <v>4</v>
      </c>
      <c r="D12" s="43">
        <v>13</v>
      </c>
      <c r="E12" s="43">
        <v>4</v>
      </c>
      <c r="F12" s="43">
        <v>33</v>
      </c>
      <c r="G12" s="43"/>
      <c r="H12" s="1">
        <f t="shared" si="0"/>
        <v>94</v>
      </c>
      <c r="I12" s="28">
        <f t="shared" si="1"/>
        <v>54</v>
      </c>
      <c r="K12" s="2" t="s">
        <v>12</v>
      </c>
      <c r="L12" s="48">
        <f t="shared" si="2"/>
        <v>42.5531914893617</v>
      </c>
      <c r="M12" s="48">
        <f t="shared" si="3"/>
        <v>4.25531914893617</v>
      </c>
      <c r="N12" s="48">
        <f t="shared" si="4"/>
        <v>13.829787234042554</v>
      </c>
      <c r="O12" s="48">
        <f t="shared" si="5"/>
        <v>4.25531914893617</v>
      </c>
      <c r="P12" s="48">
        <f t="shared" si="6"/>
        <v>35.1063829787234</v>
      </c>
      <c r="Q12" s="48">
        <f t="shared" si="7"/>
        <v>0</v>
      </c>
      <c r="R12" s="50">
        <f t="shared" si="8"/>
        <v>100</v>
      </c>
      <c r="S12" s="9">
        <f t="shared" si="9"/>
        <v>57.4468085106383</v>
      </c>
    </row>
    <row r="13" spans="1:19" ht="12.75">
      <c r="A13" s="2" t="s">
        <v>13</v>
      </c>
      <c r="B13" s="43">
        <v>5</v>
      </c>
      <c r="C13" s="43">
        <v>1</v>
      </c>
      <c r="D13" s="43">
        <v>3</v>
      </c>
      <c r="E13" s="43">
        <v>2</v>
      </c>
      <c r="F13" s="43">
        <v>11</v>
      </c>
      <c r="G13" s="43"/>
      <c r="H13" s="1">
        <f t="shared" si="0"/>
        <v>22</v>
      </c>
      <c r="I13" s="28">
        <f t="shared" si="1"/>
        <v>17</v>
      </c>
      <c r="K13" s="2" t="s">
        <v>13</v>
      </c>
      <c r="L13" s="48">
        <f t="shared" si="2"/>
        <v>22.727272727272727</v>
      </c>
      <c r="M13" s="48">
        <f t="shared" si="3"/>
        <v>4.545454545454546</v>
      </c>
      <c r="N13" s="48">
        <f t="shared" si="4"/>
        <v>13.636363636363637</v>
      </c>
      <c r="O13" s="48">
        <f t="shared" si="5"/>
        <v>9.090909090909092</v>
      </c>
      <c r="P13" s="48">
        <f t="shared" si="6"/>
        <v>50</v>
      </c>
      <c r="Q13" s="48">
        <f t="shared" si="7"/>
        <v>0</v>
      </c>
      <c r="R13" s="50">
        <f t="shared" si="8"/>
        <v>100</v>
      </c>
      <c r="S13" s="9">
        <f t="shared" si="9"/>
        <v>77.27272727272727</v>
      </c>
    </row>
    <row r="14" spans="1:19" ht="12.75">
      <c r="A14" s="2" t="s">
        <v>17</v>
      </c>
      <c r="B14" s="44">
        <f>SUM(B4:B13)</f>
        <v>284</v>
      </c>
      <c r="C14" s="44">
        <f aca="true" t="shared" si="10" ref="C14:H14">SUM(C4:C13)</f>
        <v>59</v>
      </c>
      <c r="D14" s="44">
        <f t="shared" si="10"/>
        <v>121</v>
      </c>
      <c r="E14" s="44">
        <f t="shared" si="10"/>
        <v>47</v>
      </c>
      <c r="F14" s="44">
        <f t="shared" si="10"/>
        <v>302</v>
      </c>
      <c r="G14" s="44">
        <f t="shared" si="10"/>
        <v>7</v>
      </c>
      <c r="H14" s="44">
        <f t="shared" si="10"/>
        <v>820</v>
      </c>
      <c r="I14" s="28">
        <f t="shared" si="1"/>
        <v>536</v>
      </c>
      <c r="K14" s="2" t="s">
        <v>17</v>
      </c>
      <c r="L14" s="51">
        <f t="shared" si="2"/>
        <v>34.63414634146341</v>
      </c>
      <c r="M14" s="51">
        <f t="shared" si="3"/>
        <v>7.195121951219512</v>
      </c>
      <c r="N14" s="51">
        <f t="shared" si="4"/>
        <v>14.75609756097561</v>
      </c>
      <c r="O14" s="51">
        <f t="shared" si="5"/>
        <v>5.7317073170731705</v>
      </c>
      <c r="P14" s="51">
        <f t="shared" si="6"/>
        <v>36.829268292682926</v>
      </c>
      <c r="Q14" s="51">
        <f t="shared" si="7"/>
        <v>0.8536585365853658</v>
      </c>
      <c r="R14" s="50">
        <f t="shared" si="8"/>
        <v>100</v>
      </c>
      <c r="S14" s="9">
        <f t="shared" si="9"/>
        <v>65.36585365853658</v>
      </c>
    </row>
    <row r="15" ht="12.75">
      <c r="A15" s="42"/>
    </row>
    <row r="17" ht="12.75">
      <c r="A17" s="32" t="s">
        <v>82</v>
      </c>
    </row>
    <row r="18" ht="12.75">
      <c r="A18" s="32" t="s">
        <v>83</v>
      </c>
    </row>
    <row r="19" ht="12.75">
      <c r="A19" s="32" t="s">
        <v>84</v>
      </c>
    </row>
    <row r="20" ht="12.75">
      <c r="A20" s="32" t="s">
        <v>85</v>
      </c>
    </row>
    <row r="21" ht="12.75">
      <c r="A21" s="32" t="s">
        <v>86</v>
      </c>
    </row>
    <row r="22" ht="12.75">
      <c r="A22" s="32" t="s">
        <v>87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C15" sqref="C15"/>
    </sheetView>
  </sheetViews>
  <sheetFormatPr defaultColWidth="11.421875" defaultRowHeight="12.75"/>
  <cols>
    <col min="1" max="1" width="16.7109375" style="0" customWidth="1"/>
  </cols>
  <sheetData>
    <row r="1" ht="12.75">
      <c r="A1" s="1" t="s">
        <v>56</v>
      </c>
    </row>
    <row r="3" spans="1:5" ht="12.75">
      <c r="A3" s="33" t="s">
        <v>70</v>
      </c>
      <c r="B3" s="52" t="s">
        <v>20</v>
      </c>
      <c r="C3" s="52"/>
      <c r="D3" s="52"/>
      <c r="E3" s="52"/>
    </row>
    <row r="4" spans="1:5" ht="12.75">
      <c r="A4" s="2" t="s">
        <v>3</v>
      </c>
      <c r="B4" s="3">
        <v>1</v>
      </c>
      <c r="C4" s="3">
        <v>2</v>
      </c>
      <c r="D4" s="3">
        <v>3</v>
      </c>
      <c r="E4" s="3" t="s">
        <v>17</v>
      </c>
    </row>
    <row r="5" spans="1:5" ht="12.75">
      <c r="A5" s="2" t="s">
        <v>4</v>
      </c>
      <c r="B5">
        <v>113</v>
      </c>
      <c r="C5">
        <v>2</v>
      </c>
      <c r="D5">
        <v>0</v>
      </c>
      <c r="E5" s="1">
        <f>SUM(B5:D5)</f>
        <v>115</v>
      </c>
    </row>
    <row r="6" spans="1:5" ht="12.75">
      <c r="A6" s="2" t="s">
        <v>5</v>
      </c>
      <c r="B6">
        <v>87</v>
      </c>
      <c r="C6">
        <v>1</v>
      </c>
      <c r="D6">
        <v>0</v>
      </c>
      <c r="E6" s="1">
        <f aca="true" t="shared" si="0" ref="E6:E15">SUM(B6:D6)</f>
        <v>88</v>
      </c>
    </row>
    <row r="7" spans="1:5" ht="12.75">
      <c r="A7" s="2" t="s">
        <v>6</v>
      </c>
      <c r="B7">
        <v>85</v>
      </c>
      <c r="C7">
        <v>0</v>
      </c>
      <c r="D7">
        <v>0</v>
      </c>
      <c r="E7" s="1">
        <f t="shared" si="0"/>
        <v>85</v>
      </c>
    </row>
    <row r="8" spans="1:5" ht="12.75">
      <c r="A8" s="2" t="s">
        <v>7</v>
      </c>
      <c r="B8">
        <v>112</v>
      </c>
      <c r="C8">
        <v>2</v>
      </c>
      <c r="D8">
        <v>0</v>
      </c>
      <c r="E8" s="1">
        <f t="shared" si="0"/>
        <v>114</v>
      </c>
    </row>
    <row r="9" spans="1:5" ht="12.75">
      <c r="A9" s="2" t="s">
        <v>8</v>
      </c>
      <c r="B9">
        <v>92</v>
      </c>
      <c r="C9">
        <v>0</v>
      </c>
      <c r="D9">
        <v>0</v>
      </c>
      <c r="E9" s="1">
        <f t="shared" si="0"/>
        <v>92</v>
      </c>
    </row>
    <row r="10" spans="1:5" ht="12.75">
      <c r="A10" s="2" t="s">
        <v>9</v>
      </c>
      <c r="B10">
        <v>31</v>
      </c>
      <c r="C10">
        <v>1</v>
      </c>
      <c r="D10">
        <v>0</v>
      </c>
      <c r="E10" s="1">
        <f t="shared" si="0"/>
        <v>32</v>
      </c>
    </row>
    <row r="11" spans="1:5" ht="12.75">
      <c r="A11" s="2" t="s">
        <v>10</v>
      </c>
      <c r="B11">
        <v>107</v>
      </c>
      <c r="C11">
        <v>4</v>
      </c>
      <c r="D11">
        <v>0</v>
      </c>
      <c r="E11" s="1">
        <f t="shared" si="0"/>
        <v>111</v>
      </c>
    </row>
    <row r="12" spans="1:5" ht="12.75">
      <c r="A12" s="2" t="s">
        <v>11</v>
      </c>
      <c r="B12">
        <v>67</v>
      </c>
      <c r="C12">
        <v>0</v>
      </c>
      <c r="D12">
        <v>0</v>
      </c>
      <c r="E12" s="1">
        <f t="shared" si="0"/>
        <v>67</v>
      </c>
    </row>
    <row r="13" spans="1:5" ht="12.75">
      <c r="A13" s="2" t="s">
        <v>12</v>
      </c>
      <c r="B13">
        <v>93</v>
      </c>
      <c r="C13">
        <v>1</v>
      </c>
      <c r="D13">
        <v>0</v>
      </c>
      <c r="E13" s="1">
        <f t="shared" si="0"/>
        <v>94</v>
      </c>
    </row>
    <row r="14" spans="1:5" ht="12.75">
      <c r="A14" s="2" t="s">
        <v>13</v>
      </c>
      <c r="B14">
        <v>21</v>
      </c>
      <c r="C14">
        <v>1</v>
      </c>
      <c r="D14">
        <v>0</v>
      </c>
      <c r="E14" s="1">
        <f t="shared" si="0"/>
        <v>22</v>
      </c>
    </row>
    <row r="15" spans="1:5" ht="12.75">
      <c r="A15" s="2" t="s">
        <v>14</v>
      </c>
      <c r="B15" s="1">
        <f>SUM(B5:B14)</f>
        <v>808</v>
      </c>
      <c r="C15" s="1">
        <f>SUM(C5:C14)</f>
        <v>12</v>
      </c>
      <c r="D15" s="1">
        <f>SUM(D5:D14)</f>
        <v>0</v>
      </c>
      <c r="E15" s="1">
        <f t="shared" si="0"/>
        <v>820</v>
      </c>
    </row>
    <row r="18" spans="1:5" ht="12.75">
      <c r="A18" s="33" t="s">
        <v>55</v>
      </c>
      <c r="B18" s="52" t="s">
        <v>20</v>
      </c>
      <c r="C18" s="52"/>
      <c r="D18" s="52"/>
      <c r="E18" s="52"/>
    </row>
    <row r="19" spans="1:5" ht="12.75">
      <c r="A19" s="2" t="s">
        <v>3</v>
      </c>
      <c r="B19" s="3">
        <v>1</v>
      </c>
      <c r="C19" s="3">
        <v>2</v>
      </c>
      <c r="D19" s="3">
        <v>3</v>
      </c>
      <c r="E19" s="3" t="s">
        <v>17</v>
      </c>
    </row>
    <row r="20" spans="1:5" ht="12.75">
      <c r="A20" s="2" t="s">
        <v>4</v>
      </c>
      <c r="B20">
        <v>111</v>
      </c>
      <c r="C20">
        <v>1</v>
      </c>
      <c r="D20">
        <v>0</v>
      </c>
      <c r="E20" s="1">
        <f aca="true" t="shared" si="1" ref="E20:E25">SUM(B20:C20)</f>
        <v>112</v>
      </c>
    </row>
    <row r="21" spans="1:5" ht="12.75">
      <c r="A21" s="2" t="s">
        <v>5</v>
      </c>
      <c r="B21">
        <v>84</v>
      </c>
      <c r="C21">
        <v>1</v>
      </c>
      <c r="D21">
        <v>0</v>
      </c>
      <c r="E21" s="1">
        <f t="shared" si="1"/>
        <v>85</v>
      </c>
    </row>
    <row r="22" spans="1:5" ht="12.75">
      <c r="A22" s="2" t="s">
        <v>6</v>
      </c>
      <c r="B22">
        <v>86</v>
      </c>
      <c r="C22">
        <v>2</v>
      </c>
      <c r="D22">
        <v>0</v>
      </c>
      <c r="E22" s="1">
        <f t="shared" si="1"/>
        <v>88</v>
      </c>
    </row>
    <row r="23" spans="1:5" ht="12.75">
      <c r="A23" s="2" t="s">
        <v>7</v>
      </c>
      <c r="B23">
        <v>104</v>
      </c>
      <c r="C23">
        <v>1</v>
      </c>
      <c r="D23">
        <v>0</v>
      </c>
      <c r="E23" s="1">
        <f t="shared" si="1"/>
        <v>105</v>
      </c>
    </row>
    <row r="24" spans="1:5" ht="12.75">
      <c r="A24" s="2" t="s">
        <v>8</v>
      </c>
      <c r="B24">
        <v>95</v>
      </c>
      <c r="C24">
        <v>2</v>
      </c>
      <c r="D24">
        <v>1</v>
      </c>
      <c r="E24" s="1">
        <f t="shared" si="1"/>
        <v>97</v>
      </c>
    </row>
    <row r="25" spans="1:5" ht="12.75">
      <c r="A25" s="2" t="s">
        <v>9</v>
      </c>
      <c r="B25">
        <v>28</v>
      </c>
      <c r="C25">
        <v>0</v>
      </c>
      <c r="D25">
        <v>0</v>
      </c>
      <c r="E25" s="1">
        <f t="shared" si="1"/>
        <v>28</v>
      </c>
    </row>
    <row r="26" spans="1:5" ht="12.75">
      <c r="A26" s="2" t="s">
        <v>10</v>
      </c>
      <c r="B26">
        <v>99</v>
      </c>
      <c r="C26">
        <v>2</v>
      </c>
      <c r="D26">
        <v>0</v>
      </c>
      <c r="E26" s="1">
        <f>SUM(B26:D26)</f>
        <v>101</v>
      </c>
    </row>
    <row r="27" spans="1:5" ht="12.75">
      <c r="A27" s="2" t="s">
        <v>11</v>
      </c>
      <c r="B27">
        <v>60</v>
      </c>
      <c r="C27">
        <v>0</v>
      </c>
      <c r="D27">
        <v>0</v>
      </c>
      <c r="E27" s="1">
        <f>SUM(B27:C27)</f>
        <v>60</v>
      </c>
    </row>
    <row r="28" spans="1:5" ht="12.75">
      <c r="A28" s="2" t="s">
        <v>12</v>
      </c>
      <c r="B28">
        <v>117</v>
      </c>
      <c r="C28">
        <v>1</v>
      </c>
      <c r="D28">
        <v>0</v>
      </c>
      <c r="E28" s="1">
        <f>SUM(B28:C28)</f>
        <v>118</v>
      </c>
    </row>
    <row r="29" spans="1:5" ht="12.75">
      <c r="A29" s="2" t="s">
        <v>13</v>
      </c>
      <c r="B29">
        <v>15</v>
      </c>
      <c r="C29">
        <v>0</v>
      </c>
      <c r="D29">
        <v>0</v>
      </c>
      <c r="E29" s="1">
        <f>SUM(B29:C29)</f>
        <v>15</v>
      </c>
    </row>
    <row r="30" spans="1:5" ht="12.75">
      <c r="A30" s="2" t="s">
        <v>14</v>
      </c>
      <c r="B30" s="1">
        <f>SUM(B20:B29)</f>
        <v>799</v>
      </c>
      <c r="C30" s="1">
        <f>SUM(C20:C29)</f>
        <v>10</v>
      </c>
      <c r="D30" s="1">
        <f>SUM(D20:D29)</f>
        <v>1</v>
      </c>
      <c r="E30" s="1">
        <f>SUM(E20:E29)</f>
        <v>809</v>
      </c>
    </row>
    <row r="33" spans="1:5" ht="12.75">
      <c r="A33" s="33" t="s">
        <v>32</v>
      </c>
      <c r="B33" s="52" t="s">
        <v>20</v>
      </c>
      <c r="C33" s="52"/>
      <c r="D33" s="52"/>
      <c r="E33" s="52"/>
    </row>
    <row r="34" spans="1:5" ht="12.75">
      <c r="A34" s="2" t="s">
        <v>3</v>
      </c>
      <c r="B34" s="3">
        <v>1</v>
      </c>
      <c r="C34" s="3">
        <v>2</v>
      </c>
      <c r="D34" s="3">
        <v>3</v>
      </c>
      <c r="E34" s="3" t="s">
        <v>17</v>
      </c>
    </row>
    <row r="35" spans="1:5" ht="12.75">
      <c r="A35" s="2" t="s">
        <v>4</v>
      </c>
      <c r="B35">
        <v>104</v>
      </c>
      <c r="C35">
        <v>1</v>
      </c>
      <c r="D35">
        <v>0</v>
      </c>
      <c r="E35" s="1">
        <f>SUM(B35:C35)</f>
        <v>105</v>
      </c>
    </row>
    <row r="36" spans="1:5" ht="12.75">
      <c r="A36" s="2" t="s">
        <v>5</v>
      </c>
      <c r="B36">
        <v>87</v>
      </c>
      <c r="C36">
        <v>3</v>
      </c>
      <c r="D36">
        <v>0</v>
      </c>
      <c r="E36" s="1">
        <f aca="true" t="shared" si="2" ref="E36:E44">SUM(B36:C36)</f>
        <v>90</v>
      </c>
    </row>
    <row r="37" spans="1:5" ht="12.75">
      <c r="A37" s="2" t="s">
        <v>6</v>
      </c>
      <c r="B37">
        <v>54</v>
      </c>
      <c r="C37">
        <v>1</v>
      </c>
      <c r="D37">
        <v>0</v>
      </c>
      <c r="E37" s="1">
        <f t="shared" si="2"/>
        <v>55</v>
      </c>
    </row>
    <row r="38" spans="1:5" ht="12.75">
      <c r="A38" s="2" t="s">
        <v>7</v>
      </c>
      <c r="B38">
        <v>100</v>
      </c>
      <c r="C38">
        <v>1</v>
      </c>
      <c r="D38">
        <v>0</v>
      </c>
      <c r="E38" s="1">
        <f t="shared" si="2"/>
        <v>101</v>
      </c>
    </row>
    <row r="39" spans="1:5" ht="12.75">
      <c r="A39" s="2" t="s">
        <v>8</v>
      </c>
      <c r="B39">
        <v>105</v>
      </c>
      <c r="C39">
        <v>1</v>
      </c>
      <c r="D39">
        <v>0</v>
      </c>
      <c r="E39" s="1">
        <f t="shared" si="2"/>
        <v>106</v>
      </c>
    </row>
    <row r="40" spans="1:5" ht="12.75">
      <c r="A40" s="2" t="s">
        <v>9</v>
      </c>
      <c r="B40">
        <v>25</v>
      </c>
      <c r="C40">
        <v>0</v>
      </c>
      <c r="D40">
        <v>0</v>
      </c>
      <c r="E40" s="1">
        <f t="shared" si="2"/>
        <v>25</v>
      </c>
    </row>
    <row r="41" spans="1:5" ht="12.75">
      <c r="A41" s="2" t="s">
        <v>10</v>
      </c>
      <c r="B41">
        <v>99</v>
      </c>
      <c r="C41">
        <v>2</v>
      </c>
      <c r="D41">
        <v>1</v>
      </c>
      <c r="E41" s="1">
        <f>SUM(B41:D41)</f>
        <v>102</v>
      </c>
    </row>
    <row r="42" spans="1:5" ht="12.75">
      <c r="A42" s="2" t="s">
        <v>11</v>
      </c>
      <c r="B42">
        <v>58</v>
      </c>
      <c r="C42">
        <v>1</v>
      </c>
      <c r="D42">
        <v>0</v>
      </c>
      <c r="E42" s="1">
        <f t="shared" si="2"/>
        <v>59</v>
      </c>
    </row>
    <row r="43" spans="1:5" ht="12.75">
      <c r="A43" s="2" t="s">
        <v>12</v>
      </c>
      <c r="B43">
        <v>93</v>
      </c>
      <c r="C43">
        <v>1</v>
      </c>
      <c r="D43">
        <v>0</v>
      </c>
      <c r="E43" s="1">
        <f t="shared" si="2"/>
        <v>94</v>
      </c>
    </row>
    <row r="44" spans="1:5" ht="12.75">
      <c r="A44" s="2" t="s">
        <v>13</v>
      </c>
      <c r="B44">
        <v>20</v>
      </c>
      <c r="C44">
        <v>0</v>
      </c>
      <c r="D44">
        <v>0</v>
      </c>
      <c r="E44" s="1">
        <f t="shared" si="2"/>
        <v>20</v>
      </c>
    </row>
    <row r="45" spans="1:5" ht="12.75">
      <c r="A45" s="2" t="s">
        <v>14</v>
      </c>
      <c r="B45" s="1">
        <f>SUM(B35:B44)</f>
        <v>745</v>
      </c>
      <c r="C45" s="1">
        <f>SUM(C35:C44)</f>
        <v>11</v>
      </c>
      <c r="D45" s="1">
        <f>SUM(D35:D44)</f>
        <v>1</v>
      </c>
      <c r="E45" s="1">
        <f>SUM(E35:E44)</f>
        <v>757</v>
      </c>
    </row>
    <row r="47" ht="12.75">
      <c r="B47" t="s">
        <v>21</v>
      </c>
    </row>
    <row r="48" ht="12.75">
      <c r="B48" t="s">
        <v>22</v>
      </c>
    </row>
  </sheetData>
  <sheetProtection/>
  <mergeCells count="3">
    <mergeCell ref="B33:E33"/>
    <mergeCell ref="B18:E18"/>
    <mergeCell ref="B3:E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D15" sqref="D15"/>
    </sheetView>
  </sheetViews>
  <sheetFormatPr defaultColWidth="11.421875" defaultRowHeight="12.75"/>
  <cols>
    <col min="1" max="1" width="20.00390625" style="0" customWidth="1"/>
    <col min="5" max="5" width="11.421875" style="1" customWidth="1"/>
    <col min="6" max="6" width="3.140625" style="0" customWidth="1"/>
  </cols>
  <sheetData>
    <row r="1" spans="1:7" ht="12.75">
      <c r="A1" s="1" t="s">
        <v>57</v>
      </c>
      <c r="G1" s="28" t="s">
        <v>59</v>
      </c>
    </row>
    <row r="3" spans="1:11" ht="12.75">
      <c r="A3" s="35" t="s">
        <v>70</v>
      </c>
      <c r="B3" s="52" t="s">
        <v>27</v>
      </c>
      <c r="C3" s="52"/>
      <c r="D3" s="52"/>
      <c r="E3" s="52"/>
      <c r="G3" s="35" t="s">
        <v>70</v>
      </c>
      <c r="H3" s="52" t="s">
        <v>27</v>
      </c>
      <c r="I3" s="52"/>
      <c r="J3" s="52"/>
      <c r="K3" s="52"/>
    </row>
    <row r="4" spans="1:11" ht="12.75">
      <c r="A4" s="2" t="s">
        <v>3</v>
      </c>
      <c r="B4" s="3" t="s">
        <v>28</v>
      </c>
      <c r="C4" s="3" t="s">
        <v>29</v>
      </c>
      <c r="D4" s="3" t="s">
        <v>30</v>
      </c>
      <c r="E4" s="3" t="s">
        <v>17</v>
      </c>
      <c r="G4" s="2" t="s">
        <v>3</v>
      </c>
      <c r="H4" s="3" t="s">
        <v>28</v>
      </c>
      <c r="I4" s="3" t="s">
        <v>29</v>
      </c>
      <c r="J4" s="3" t="s">
        <v>30</v>
      </c>
      <c r="K4" s="3" t="s">
        <v>17</v>
      </c>
    </row>
    <row r="5" spans="1:11" ht="12.75">
      <c r="A5" s="2" t="s">
        <v>4</v>
      </c>
      <c r="B5">
        <v>21</v>
      </c>
      <c r="C5">
        <v>85</v>
      </c>
      <c r="D5">
        <v>6</v>
      </c>
      <c r="E5" s="1">
        <f>SUM(B5:D5)</f>
        <v>112</v>
      </c>
      <c r="G5" s="2" t="s">
        <v>4</v>
      </c>
      <c r="H5" s="9">
        <f>B5*100/E5</f>
        <v>18.75</v>
      </c>
      <c r="I5" s="9">
        <f>C5*100/E5</f>
        <v>75.89285714285714</v>
      </c>
      <c r="J5" s="9">
        <f>D5*100/E5</f>
        <v>5.357142857142857</v>
      </c>
      <c r="K5">
        <f>E5*100/E5</f>
        <v>100</v>
      </c>
    </row>
    <row r="6" spans="1:11" ht="12.75">
      <c r="A6" s="2" t="s">
        <v>5</v>
      </c>
      <c r="B6">
        <v>24</v>
      </c>
      <c r="C6">
        <v>61</v>
      </c>
      <c r="D6">
        <v>2</v>
      </c>
      <c r="E6" s="1">
        <f aca="true" t="shared" si="0" ref="E6:E14">SUM(B6:D6)</f>
        <v>87</v>
      </c>
      <c r="G6" s="2" t="s">
        <v>5</v>
      </c>
      <c r="H6" s="9">
        <f aca="true" t="shared" si="1" ref="H6:H15">B6*100/E6</f>
        <v>27.586206896551722</v>
      </c>
      <c r="I6" s="9">
        <f aca="true" t="shared" si="2" ref="I6:I15">C6*100/E6</f>
        <v>70.11494252873563</v>
      </c>
      <c r="J6" s="9">
        <f aca="true" t="shared" si="3" ref="J6:J15">D6*100/E6</f>
        <v>2.2988505747126435</v>
      </c>
      <c r="K6">
        <f aca="true" t="shared" si="4" ref="K6:K15">E6*100/E6</f>
        <v>100</v>
      </c>
    </row>
    <row r="7" spans="1:11" ht="12.75">
      <c r="A7" s="2" t="s">
        <v>6</v>
      </c>
      <c r="B7">
        <v>19</v>
      </c>
      <c r="C7">
        <v>62</v>
      </c>
      <c r="D7">
        <v>4</v>
      </c>
      <c r="E7" s="1">
        <f t="shared" si="0"/>
        <v>85</v>
      </c>
      <c r="G7" s="2" t="s">
        <v>6</v>
      </c>
      <c r="H7" s="9">
        <f t="shared" si="1"/>
        <v>22.352941176470587</v>
      </c>
      <c r="I7" s="9">
        <f t="shared" si="2"/>
        <v>72.94117647058823</v>
      </c>
      <c r="J7" s="9">
        <f t="shared" si="3"/>
        <v>4.705882352941177</v>
      </c>
      <c r="K7">
        <f t="shared" si="4"/>
        <v>100</v>
      </c>
    </row>
    <row r="8" spans="1:11" ht="12.75">
      <c r="A8" s="2" t="s">
        <v>7</v>
      </c>
      <c r="B8">
        <v>23</v>
      </c>
      <c r="C8">
        <v>81</v>
      </c>
      <c r="D8">
        <v>8</v>
      </c>
      <c r="E8" s="1">
        <f t="shared" si="0"/>
        <v>112</v>
      </c>
      <c r="G8" s="2" t="s">
        <v>7</v>
      </c>
      <c r="H8" s="9">
        <f t="shared" si="1"/>
        <v>20.535714285714285</v>
      </c>
      <c r="I8" s="9">
        <f t="shared" si="2"/>
        <v>72.32142857142857</v>
      </c>
      <c r="J8" s="9">
        <f t="shared" si="3"/>
        <v>7.142857142857143</v>
      </c>
      <c r="K8">
        <f t="shared" si="4"/>
        <v>100</v>
      </c>
    </row>
    <row r="9" spans="1:11" ht="12.75">
      <c r="A9" s="2" t="s">
        <v>8</v>
      </c>
      <c r="B9">
        <v>15</v>
      </c>
      <c r="C9">
        <v>70</v>
      </c>
      <c r="D9">
        <v>7</v>
      </c>
      <c r="E9" s="1">
        <f t="shared" si="0"/>
        <v>92</v>
      </c>
      <c r="G9" s="2" t="s">
        <v>8</v>
      </c>
      <c r="H9" s="9">
        <f t="shared" si="1"/>
        <v>16.304347826086957</v>
      </c>
      <c r="I9" s="9">
        <f t="shared" si="2"/>
        <v>76.08695652173913</v>
      </c>
      <c r="J9" s="9">
        <f t="shared" si="3"/>
        <v>7.608695652173913</v>
      </c>
      <c r="K9">
        <f t="shared" si="4"/>
        <v>100</v>
      </c>
    </row>
    <row r="10" spans="1:11" ht="12.75">
      <c r="A10" s="2" t="s">
        <v>9</v>
      </c>
      <c r="B10">
        <v>7</v>
      </c>
      <c r="C10">
        <v>23</v>
      </c>
      <c r="D10">
        <v>1</v>
      </c>
      <c r="E10" s="1">
        <f t="shared" si="0"/>
        <v>31</v>
      </c>
      <c r="G10" s="2" t="s">
        <v>9</v>
      </c>
      <c r="H10" s="9">
        <f t="shared" si="1"/>
        <v>22.580645161290324</v>
      </c>
      <c r="I10" s="9">
        <f t="shared" si="2"/>
        <v>74.19354838709677</v>
      </c>
      <c r="J10" s="9">
        <f t="shared" si="3"/>
        <v>3.225806451612903</v>
      </c>
      <c r="K10">
        <f t="shared" si="4"/>
        <v>100</v>
      </c>
    </row>
    <row r="11" spans="1:11" ht="12.75">
      <c r="A11" s="2" t="s">
        <v>10</v>
      </c>
      <c r="B11">
        <v>24</v>
      </c>
      <c r="C11">
        <v>77</v>
      </c>
      <c r="D11">
        <v>6</v>
      </c>
      <c r="E11" s="1">
        <f t="shared" si="0"/>
        <v>107</v>
      </c>
      <c r="G11" s="2" t="s">
        <v>10</v>
      </c>
      <c r="H11" s="9">
        <f t="shared" si="1"/>
        <v>22.429906542056074</v>
      </c>
      <c r="I11" s="9">
        <f t="shared" si="2"/>
        <v>71.96261682242991</v>
      </c>
      <c r="J11" s="9">
        <f t="shared" si="3"/>
        <v>5.607476635514018</v>
      </c>
      <c r="K11">
        <f t="shared" si="4"/>
        <v>100</v>
      </c>
    </row>
    <row r="12" spans="1:11" ht="12.75">
      <c r="A12" s="2" t="s">
        <v>11</v>
      </c>
      <c r="B12">
        <v>11</v>
      </c>
      <c r="C12">
        <v>51</v>
      </c>
      <c r="D12">
        <v>4</v>
      </c>
      <c r="E12" s="1">
        <f t="shared" si="0"/>
        <v>66</v>
      </c>
      <c r="G12" s="2" t="s">
        <v>11</v>
      </c>
      <c r="H12" s="9">
        <f t="shared" si="1"/>
        <v>16.666666666666668</v>
      </c>
      <c r="I12" s="9">
        <f t="shared" si="2"/>
        <v>77.27272727272727</v>
      </c>
      <c r="J12" s="9">
        <f t="shared" si="3"/>
        <v>6.0606060606060606</v>
      </c>
      <c r="K12">
        <f t="shared" si="4"/>
        <v>100</v>
      </c>
    </row>
    <row r="13" spans="1:11" ht="12.75">
      <c r="A13" s="2" t="s">
        <v>12</v>
      </c>
      <c r="B13">
        <v>12</v>
      </c>
      <c r="C13">
        <v>77</v>
      </c>
      <c r="D13">
        <v>3</v>
      </c>
      <c r="E13" s="1">
        <f t="shared" si="0"/>
        <v>92</v>
      </c>
      <c r="G13" s="2" t="s">
        <v>12</v>
      </c>
      <c r="H13" s="9">
        <f t="shared" si="1"/>
        <v>13.043478260869565</v>
      </c>
      <c r="I13" s="9">
        <f t="shared" si="2"/>
        <v>83.69565217391305</v>
      </c>
      <c r="J13" s="9">
        <f t="shared" si="3"/>
        <v>3.260869565217391</v>
      </c>
      <c r="K13">
        <f t="shared" si="4"/>
        <v>100</v>
      </c>
    </row>
    <row r="14" spans="1:11" ht="12.75">
      <c r="A14" s="2" t="s">
        <v>13</v>
      </c>
      <c r="B14">
        <v>5</v>
      </c>
      <c r="C14">
        <v>16</v>
      </c>
      <c r="D14">
        <v>0</v>
      </c>
      <c r="E14" s="1">
        <f t="shared" si="0"/>
        <v>21</v>
      </c>
      <c r="G14" s="2" t="s">
        <v>13</v>
      </c>
      <c r="H14" s="9">
        <f t="shared" si="1"/>
        <v>23.80952380952381</v>
      </c>
      <c r="I14" s="9">
        <f t="shared" si="2"/>
        <v>76.19047619047619</v>
      </c>
      <c r="J14" s="9">
        <f t="shared" si="3"/>
        <v>0</v>
      </c>
      <c r="K14">
        <f t="shared" si="4"/>
        <v>100</v>
      </c>
    </row>
    <row r="15" spans="1:11" ht="12.75">
      <c r="A15" s="2" t="s">
        <v>17</v>
      </c>
      <c r="B15" s="1">
        <f>SUM(B5:B14)</f>
        <v>161</v>
      </c>
      <c r="C15" s="1">
        <f>SUM(C5:C14)</f>
        <v>603</v>
      </c>
      <c r="D15" s="1">
        <f>SUM(D5:D14)</f>
        <v>41</v>
      </c>
      <c r="E15" s="1">
        <f>SUM(E5:E14)</f>
        <v>805</v>
      </c>
      <c r="G15" s="2" t="s">
        <v>17</v>
      </c>
      <c r="H15" s="29">
        <f t="shared" si="1"/>
        <v>20</v>
      </c>
      <c r="I15" s="29">
        <f t="shared" si="2"/>
        <v>74.90683229813665</v>
      </c>
      <c r="J15" s="29">
        <f t="shared" si="3"/>
        <v>5.093167701863354</v>
      </c>
      <c r="K15" s="1">
        <f t="shared" si="4"/>
        <v>100</v>
      </c>
    </row>
    <row r="16" spans="1:7" ht="12.75">
      <c r="A16" s="40" t="s">
        <v>72</v>
      </c>
      <c r="C16" s="1"/>
      <c r="E16"/>
      <c r="G16" s="34"/>
    </row>
    <row r="17" ht="12.75">
      <c r="A17" s="40" t="s">
        <v>71</v>
      </c>
    </row>
    <row r="19" spans="1:11" ht="12.75">
      <c r="A19" s="35" t="s">
        <v>55</v>
      </c>
      <c r="B19" s="52" t="s">
        <v>27</v>
      </c>
      <c r="C19" s="52"/>
      <c r="D19" s="52"/>
      <c r="E19" s="52"/>
      <c r="G19" s="35" t="s">
        <v>55</v>
      </c>
      <c r="H19" s="52" t="s">
        <v>27</v>
      </c>
      <c r="I19" s="52"/>
      <c r="J19" s="52"/>
      <c r="K19" s="52"/>
    </row>
    <row r="20" spans="1:11" ht="12.75">
      <c r="A20" s="2" t="s">
        <v>3</v>
      </c>
      <c r="B20" s="3" t="s">
        <v>28</v>
      </c>
      <c r="C20" s="3" t="s">
        <v>29</v>
      </c>
      <c r="D20" s="3" t="s">
        <v>30</v>
      </c>
      <c r="E20" s="3" t="s">
        <v>17</v>
      </c>
      <c r="G20" s="2" t="s">
        <v>3</v>
      </c>
      <c r="H20" s="3" t="s">
        <v>28</v>
      </c>
      <c r="I20" s="3" t="s">
        <v>29</v>
      </c>
      <c r="J20" s="3" t="s">
        <v>30</v>
      </c>
      <c r="K20" s="3" t="s">
        <v>17</v>
      </c>
    </row>
    <row r="21" spans="1:11" ht="12.75">
      <c r="A21" s="2" t="s">
        <v>4</v>
      </c>
      <c r="B21">
        <v>20</v>
      </c>
      <c r="C21">
        <v>85</v>
      </c>
      <c r="D21">
        <v>7</v>
      </c>
      <c r="E21" s="1">
        <v>112</v>
      </c>
      <c r="G21" s="2" t="s">
        <v>4</v>
      </c>
      <c r="H21" s="9">
        <f>B21*100/E21</f>
        <v>17.857142857142858</v>
      </c>
      <c r="I21" s="9">
        <f>C21*100/E21</f>
        <v>75.89285714285714</v>
      </c>
      <c r="J21" s="9">
        <f>D21*100/E21</f>
        <v>6.25</v>
      </c>
      <c r="K21">
        <f>E21*100/E21</f>
        <v>100</v>
      </c>
    </row>
    <row r="22" spans="1:11" ht="12.75">
      <c r="A22" s="2" t="s">
        <v>5</v>
      </c>
      <c r="B22">
        <v>21</v>
      </c>
      <c r="C22">
        <v>58</v>
      </c>
      <c r="D22">
        <v>6</v>
      </c>
      <c r="E22" s="1">
        <v>85</v>
      </c>
      <c r="G22" s="2" t="s">
        <v>5</v>
      </c>
      <c r="H22" s="9">
        <f aca="true" t="shared" si="5" ref="H22:H31">B22*100/E22</f>
        <v>24.705882352941178</v>
      </c>
      <c r="I22" s="9">
        <f aca="true" t="shared" si="6" ref="I22:I31">C22*100/E22</f>
        <v>68.23529411764706</v>
      </c>
      <c r="J22" s="9">
        <f aca="true" t="shared" si="7" ref="J22:J31">D22*100/E22</f>
        <v>7.0588235294117645</v>
      </c>
      <c r="K22">
        <f aca="true" t="shared" si="8" ref="K22:K31">E22*100/E22</f>
        <v>100</v>
      </c>
    </row>
    <row r="23" spans="1:11" ht="12.75">
      <c r="A23" s="2" t="s">
        <v>6</v>
      </c>
      <c r="B23">
        <v>10</v>
      </c>
      <c r="C23">
        <v>70</v>
      </c>
      <c r="D23">
        <v>8</v>
      </c>
      <c r="E23" s="1">
        <v>88</v>
      </c>
      <c r="G23" s="2" t="s">
        <v>6</v>
      </c>
      <c r="H23" s="9">
        <f t="shared" si="5"/>
        <v>11.363636363636363</v>
      </c>
      <c r="I23" s="9">
        <f t="shared" si="6"/>
        <v>79.54545454545455</v>
      </c>
      <c r="J23" s="9">
        <f t="shared" si="7"/>
        <v>9.090909090909092</v>
      </c>
      <c r="K23">
        <f t="shared" si="8"/>
        <v>100</v>
      </c>
    </row>
    <row r="24" spans="1:11" ht="12.75">
      <c r="A24" s="2" t="s">
        <v>7</v>
      </c>
      <c r="B24">
        <v>21</v>
      </c>
      <c r="C24">
        <v>79</v>
      </c>
      <c r="D24">
        <v>5</v>
      </c>
      <c r="E24" s="1">
        <v>105</v>
      </c>
      <c r="G24" s="2" t="s">
        <v>7</v>
      </c>
      <c r="H24" s="9">
        <f t="shared" si="5"/>
        <v>20</v>
      </c>
      <c r="I24" s="9">
        <f t="shared" si="6"/>
        <v>75.23809523809524</v>
      </c>
      <c r="J24" s="9">
        <f t="shared" si="7"/>
        <v>4.761904761904762</v>
      </c>
      <c r="K24">
        <f t="shared" si="8"/>
        <v>100</v>
      </c>
    </row>
    <row r="25" spans="1:11" ht="12.75">
      <c r="A25" s="2" t="s">
        <v>8</v>
      </c>
      <c r="B25">
        <v>12</v>
      </c>
      <c r="C25">
        <v>81</v>
      </c>
      <c r="D25">
        <v>5</v>
      </c>
      <c r="E25" s="1">
        <v>98</v>
      </c>
      <c r="G25" s="2" t="s">
        <v>8</v>
      </c>
      <c r="H25" s="9">
        <f t="shared" si="5"/>
        <v>12.244897959183673</v>
      </c>
      <c r="I25" s="9">
        <f t="shared" si="6"/>
        <v>82.65306122448979</v>
      </c>
      <c r="J25" s="9">
        <f t="shared" si="7"/>
        <v>5.1020408163265305</v>
      </c>
      <c r="K25">
        <f t="shared" si="8"/>
        <v>100</v>
      </c>
    </row>
    <row r="26" spans="1:11" ht="12.75">
      <c r="A26" s="2" t="s">
        <v>9</v>
      </c>
      <c r="B26">
        <v>4</v>
      </c>
      <c r="C26">
        <v>24</v>
      </c>
      <c r="E26" s="1">
        <v>28</v>
      </c>
      <c r="G26" s="2" t="s">
        <v>9</v>
      </c>
      <c r="H26" s="9">
        <f t="shared" si="5"/>
        <v>14.285714285714286</v>
      </c>
      <c r="I26" s="9">
        <f t="shared" si="6"/>
        <v>85.71428571428571</v>
      </c>
      <c r="J26" s="9">
        <f t="shared" si="7"/>
        <v>0</v>
      </c>
      <c r="K26">
        <f t="shared" si="8"/>
        <v>100</v>
      </c>
    </row>
    <row r="27" spans="1:11" ht="12.75">
      <c r="A27" s="2" t="s">
        <v>10</v>
      </c>
      <c r="B27">
        <v>23</v>
      </c>
      <c r="C27">
        <v>76</v>
      </c>
      <c r="D27">
        <v>2</v>
      </c>
      <c r="E27" s="1">
        <v>101</v>
      </c>
      <c r="G27" s="2" t="s">
        <v>10</v>
      </c>
      <c r="H27" s="9">
        <f t="shared" si="5"/>
        <v>22.77227722772277</v>
      </c>
      <c r="I27" s="9">
        <f t="shared" si="6"/>
        <v>75.24752475247524</v>
      </c>
      <c r="J27" s="9">
        <f t="shared" si="7"/>
        <v>1.9801980198019802</v>
      </c>
      <c r="K27">
        <f t="shared" si="8"/>
        <v>100</v>
      </c>
    </row>
    <row r="28" spans="1:11" ht="12.75">
      <c r="A28" s="2" t="s">
        <v>11</v>
      </c>
      <c r="B28">
        <v>6</v>
      </c>
      <c r="C28">
        <v>50</v>
      </c>
      <c r="D28">
        <v>4</v>
      </c>
      <c r="E28" s="1">
        <v>60</v>
      </c>
      <c r="G28" s="2" t="s">
        <v>11</v>
      </c>
      <c r="H28" s="9">
        <f t="shared" si="5"/>
        <v>10</v>
      </c>
      <c r="I28" s="9">
        <f t="shared" si="6"/>
        <v>83.33333333333333</v>
      </c>
      <c r="J28" s="9">
        <f t="shared" si="7"/>
        <v>6.666666666666667</v>
      </c>
      <c r="K28">
        <f t="shared" si="8"/>
        <v>100</v>
      </c>
    </row>
    <row r="29" spans="1:11" ht="12.75">
      <c r="A29" s="2" t="s">
        <v>12</v>
      </c>
      <c r="B29">
        <v>22</v>
      </c>
      <c r="C29">
        <v>91</v>
      </c>
      <c r="D29">
        <v>5</v>
      </c>
      <c r="E29" s="1">
        <v>118</v>
      </c>
      <c r="G29" s="2" t="s">
        <v>12</v>
      </c>
      <c r="H29" s="9">
        <f t="shared" si="5"/>
        <v>18.64406779661017</v>
      </c>
      <c r="I29" s="9">
        <f t="shared" si="6"/>
        <v>77.11864406779661</v>
      </c>
      <c r="J29" s="9">
        <f t="shared" si="7"/>
        <v>4.237288135593221</v>
      </c>
      <c r="K29">
        <f t="shared" si="8"/>
        <v>100</v>
      </c>
    </row>
    <row r="30" spans="1:11" ht="12.75">
      <c r="A30" s="2" t="s">
        <v>13</v>
      </c>
      <c r="B30">
        <v>3</v>
      </c>
      <c r="C30">
        <v>12</v>
      </c>
      <c r="E30" s="1">
        <v>15</v>
      </c>
      <c r="G30" s="2" t="s">
        <v>13</v>
      </c>
      <c r="H30" s="9">
        <f t="shared" si="5"/>
        <v>20</v>
      </c>
      <c r="I30" s="9">
        <f t="shared" si="6"/>
        <v>80</v>
      </c>
      <c r="J30" s="9">
        <f t="shared" si="7"/>
        <v>0</v>
      </c>
      <c r="K30">
        <f t="shared" si="8"/>
        <v>100</v>
      </c>
    </row>
    <row r="31" spans="1:11" ht="12.75">
      <c r="A31" s="2" t="s">
        <v>17</v>
      </c>
      <c r="B31" s="1">
        <v>142</v>
      </c>
      <c r="C31" s="1">
        <v>626</v>
      </c>
      <c r="D31" s="1">
        <v>42</v>
      </c>
      <c r="E31" s="1">
        <v>810</v>
      </c>
      <c r="G31" s="2" t="s">
        <v>17</v>
      </c>
      <c r="H31" s="29">
        <f t="shared" si="5"/>
        <v>17.530864197530864</v>
      </c>
      <c r="I31" s="29">
        <f t="shared" si="6"/>
        <v>77.28395061728395</v>
      </c>
      <c r="J31" s="29">
        <f t="shared" si="7"/>
        <v>5.185185185185185</v>
      </c>
      <c r="K31" s="1">
        <f t="shared" si="8"/>
        <v>100</v>
      </c>
    </row>
    <row r="32" spans="1:9" ht="12.75">
      <c r="A32" s="40" t="s">
        <v>58</v>
      </c>
      <c r="C32" s="1"/>
      <c r="E32"/>
      <c r="G32" s="34"/>
      <c r="I32" s="1"/>
    </row>
    <row r="33" ht="12.75">
      <c r="K33" s="1"/>
    </row>
    <row r="34" spans="1:11" ht="12.75">
      <c r="A34" s="35" t="s">
        <v>32</v>
      </c>
      <c r="B34" s="52" t="s">
        <v>27</v>
      </c>
      <c r="C34" s="52"/>
      <c r="D34" s="52"/>
      <c r="E34" s="52"/>
      <c r="G34" s="35" t="s">
        <v>32</v>
      </c>
      <c r="H34" s="52" t="s">
        <v>27</v>
      </c>
      <c r="I34" s="52"/>
      <c r="J34" s="52"/>
      <c r="K34" s="52"/>
    </row>
    <row r="35" spans="1:11" ht="12.75">
      <c r="A35" s="2" t="s">
        <v>3</v>
      </c>
      <c r="B35" s="3" t="s">
        <v>28</v>
      </c>
      <c r="C35" s="3" t="s">
        <v>29</v>
      </c>
      <c r="D35" s="3" t="s">
        <v>30</v>
      </c>
      <c r="E35" s="3" t="s">
        <v>17</v>
      </c>
      <c r="G35" s="2" t="s">
        <v>3</v>
      </c>
      <c r="H35" s="3" t="s">
        <v>28</v>
      </c>
      <c r="I35" s="3" t="s">
        <v>29</v>
      </c>
      <c r="J35" s="3" t="s">
        <v>30</v>
      </c>
      <c r="K35" s="3" t="s">
        <v>17</v>
      </c>
    </row>
    <row r="36" spans="1:11" ht="12.75">
      <c r="A36" s="2" t="s">
        <v>4</v>
      </c>
      <c r="B36">
        <v>22</v>
      </c>
      <c r="C36">
        <v>77</v>
      </c>
      <c r="D36">
        <v>6</v>
      </c>
      <c r="E36" s="1">
        <f>SUM(B36:D36)</f>
        <v>105</v>
      </c>
      <c r="G36" s="2" t="s">
        <v>4</v>
      </c>
      <c r="H36" s="9">
        <f>B36*100/E36</f>
        <v>20.952380952380953</v>
      </c>
      <c r="I36" s="9">
        <f>C36*100/E36</f>
        <v>73.33333333333333</v>
      </c>
      <c r="J36" s="9">
        <f>D36*100/E36</f>
        <v>5.714285714285714</v>
      </c>
      <c r="K36">
        <f>E36*100/E36</f>
        <v>100</v>
      </c>
    </row>
    <row r="37" spans="1:11" ht="12.75">
      <c r="A37" s="2" t="s">
        <v>5</v>
      </c>
      <c r="B37">
        <v>18</v>
      </c>
      <c r="C37">
        <v>66</v>
      </c>
      <c r="D37">
        <v>6</v>
      </c>
      <c r="E37" s="1">
        <f aca="true" t="shared" si="9" ref="E37:E45">SUM(B37:D37)</f>
        <v>90</v>
      </c>
      <c r="G37" s="2" t="s">
        <v>5</v>
      </c>
      <c r="H37" s="9">
        <f aca="true" t="shared" si="10" ref="H37:H46">B37*100/E37</f>
        <v>20</v>
      </c>
      <c r="I37" s="9">
        <f aca="true" t="shared" si="11" ref="I37:I46">C37*100/E37</f>
        <v>73.33333333333333</v>
      </c>
      <c r="J37" s="9">
        <f aca="true" t="shared" si="12" ref="J37:J46">D37*100/E37</f>
        <v>6.666666666666667</v>
      </c>
      <c r="K37">
        <f aca="true" t="shared" si="13" ref="K37:K46">E37*100/E37</f>
        <v>100</v>
      </c>
    </row>
    <row r="38" spans="1:11" ht="12.75">
      <c r="A38" s="2" t="s">
        <v>6</v>
      </c>
      <c r="B38">
        <v>17</v>
      </c>
      <c r="C38">
        <v>38</v>
      </c>
      <c r="D38">
        <v>0</v>
      </c>
      <c r="E38" s="1">
        <f t="shared" si="9"/>
        <v>55</v>
      </c>
      <c r="G38" s="2" t="s">
        <v>6</v>
      </c>
      <c r="H38" s="9">
        <f t="shared" si="10"/>
        <v>30.90909090909091</v>
      </c>
      <c r="I38" s="9">
        <f t="shared" si="11"/>
        <v>69.0909090909091</v>
      </c>
      <c r="J38" s="9">
        <f t="shared" si="12"/>
        <v>0</v>
      </c>
      <c r="K38">
        <f t="shared" si="13"/>
        <v>100</v>
      </c>
    </row>
    <row r="39" spans="1:11" ht="12.75">
      <c r="A39" s="2" t="s">
        <v>7</v>
      </c>
      <c r="B39">
        <v>23</v>
      </c>
      <c r="C39">
        <v>70</v>
      </c>
      <c r="D39">
        <v>8</v>
      </c>
      <c r="E39" s="1">
        <f t="shared" si="9"/>
        <v>101</v>
      </c>
      <c r="G39" s="2" t="s">
        <v>7</v>
      </c>
      <c r="H39" s="9">
        <f t="shared" si="10"/>
        <v>22.77227722772277</v>
      </c>
      <c r="I39" s="9">
        <f t="shared" si="11"/>
        <v>69.3069306930693</v>
      </c>
      <c r="J39" s="9">
        <f t="shared" si="12"/>
        <v>7.920792079207921</v>
      </c>
      <c r="K39">
        <f t="shared" si="13"/>
        <v>100</v>
      </c>
    </row>
    <row r="40" spans="1:11" ht="12.75">
      <c r="A40" s="2" t="s">
        <v>8</v>
      </c>
      <c r="B40">
        <v>14</v>
      </c>
      <c r="C40">
        <v>85</v>
      </c>
      <c r="D40">
        <v>7</v>
      </c>
      <c r="E40" s="1">
        <f t="shared" si="9"/>
        <v>106</v>
      </c>
      <c r="G40" s="2" t="s">
        <v>8</v>
      </c>
      <c r="H40" s="9">
        <f t="shared" si="10"/>
        <v>13.20754716981132</v>
      </c>
      <c r="I40" s="9">
        <f t="shared" si="11"/>
        <v>80.18867924528301</v>
      </c>
      <c r="J40" s="9">
        <f t="shared" si="12"/>
        <v>6.60377358490566</v>
      </c>
      <c r="K40">
        <f t="shared" si="13"/>
        <v>100</v>
      </c>
    </row>
    <row r="41" spans="1:11" ht="12.75">
      <c r="A41" s="2" t="s">
        <v>9</v>
      </c>
      <c r="B41">
        <v>4</v>
      </c>
      <c r="C41">
        <v>20</v>
      </c>
      <c r="D41">
        <v>1</v>
      </c>
      <c r="E41" s="1">
        <f t="shared" si="9"/>
        <v>25</v>
      </c>
      <c r="G41" s="2" t="s">
        <v>9</v>
      </c>
      <c r="H41" s="9">
        <f t="shared" si="10"/>
        <v>16</v>
      </c>
      <c r="I41" s="9">
        <f t="shared" si="11"/>
        <v>80</v>
      </c>
      <c r="J41" s="9">
        <f t="shared" si="12"/>
        <v>4</v>
      </c>
      <c r="K41">
        <f t="shared" si="13"/>
        <v>100</v>
      </c>
    </row>
    <row r="42" spans="1:11" ht="12.75">
      <c r="A42" s="2" t="s">
        <v>10</v>
      </c>
      <c r="B42">
        <v>14</v>
      </c>
      <c r="C42">
        <v>85</v>
      </c>
      <c r="D42">
        <v>3</v>
      </c>
      <c r="E42" s="1">
        <f t="shared" si="9"/>
        <v>102</v>
      </c>
      <c r="G42" s="2" t="s">
        <v>10</v>
      </c>
      <c r="H42" s="9">
        <f t="shared" si="10"/>
        <v>13.72549019607843</v>
      </c>
      <c r="I42" s="9">
        <f t="shared" si="11"/>
        <v>83.33333333333333</v>
      </c>
      <c r="J42" s="9">
        <f t="shared" si="12"/>
        <v>2.9411764705882355</v>
      </c>
      <c r="K42">
        <f t="shared" si="13"/>
        <v>100</v>
      </c>
    </row>
    <row r="43" spans="1:11" ht="12.75">
      <c r="A43" s="2" t="s">
        <v>11</v>
      </c>
      <c r="B43">
        <v>9</v>
      </c>
      <c r="C43">
        <v>46</v>
      </c>
      <c r="D43">
        <v>4</v>
      </c>
      <c r="E43" s="1">
        <f t="shared" si="9"/>
        <v>59</v>
      </c>
      <c r="G43" s="2" t="s">
        <v>11</v>
      </c>
      <c r="H43" s="9">
        <f t="shared" si="10"/>
        <v>15.254237288135593</v>
      </c>
      <c r="I43" s="9">
        <f t="shared" si="11"/>
        <v>77.96610169491525</v>
      </c>
      <c r="J43" s="9">
        <f t="shared" si="12"/>
        <v>6.779661016949152</v>
      </c>
      <c r="K43">
        <f t="shared" si="13"/>
        <v>100</v>
      </c>
    </row>
    <row r="44" spans="1:11" ht="12.75">
      <c r="A44" s="2" t="s">
        <v>12</v>
      </c>
      <c r="B44">
        <v>14</v>
      </c>
      <c r="C44">
        <v>76</v>
      </c>
      <c r="D44">
        <v>4</v>
      </c>
      <c r="E44" s="1">
        <f t="shared" si="9"/>
        <v>94</v>
      </c>
      <c r="G44" s="2" t="s">
        <v>12</v>
      </c>
      <c r="H44" s="9">
        <f t="shared" si="10"/>
        <v>14.893617021276595</v>
      </c>
      <c r="I44" s="9">
        <f t="shared" si="11"/>
        <v>80.85106382978724</v>
      </c>
      <c r="J44" s="9">
        <f t="shared" si="12"/>
        <v>4.25531914893617</v>
      </c>
      <c r="K44">
        <f t="shared" si="13"/>
        <v>100</v>
      </c>
    </row>
    <row r="45" spans="1:11" ht="12.75">
      <c r="A45" s="2" t="s">
        <v>13</v>
      </c>
      <c r="B45">
        <v>3</v>
      </c>
      <c r="C45">
        <v>15</v>
      </c>
      <c r="D45">
        <v>2</v>
      </c>
      <c r="E45" s="1">
        <f t="shared" si="9"/>
        <v>20</v>
      </c>
      <c r="G45" s="2" t="s">
        <v>13</v>
      </c>
      <c r="H45" s="9">
        <f t="shared" si="10"/>
        <v>15</v>
      </c>
      <c r="I45" s="9">
        <f t="shared" si="11"/>
        <v>75</v>
      </c>
      <c r="J45" s="9">
        <f t="shared" si="12"/>
        <v>10</v>
      </c>
      <c r="K45">
        <f t="shared" si="13"/>
        <v>100</v>
      </c>
    </row>
    <row r="46" spans="1:11" s="1" customFormat="1" ht="12.75">
      <c r="A46" s="2" t="s">
        <v>14</v>
      </c>
      <c r="B46" s="1">
        <f>SUM(B36:B45)</f>
        <v>138</v>
      </c>
      <c r="C46" s="1">
        <f>SUM(C36:C45)</f>
        <v>578</v>
      </c>
      <c r="D46" s="1">
        <f>SUM(D36:D45)</f>
        <v>41</v>
      </c>
      <c r="E46" s="1">
        <f>SUM(E36:E45)</f>
        <v>757</v>
      </c>
      <c r="G46" s="2" t="s">
        <v>14</v>
      </c>
      <c r="H46" s="29">
        <f t="shared" si="10"/>
        <v>18.229854689564068</v>
      </c>
      <c r="I46" s="29">
        <f t="shared" si="11"/>
        <v>76.35402906208719</v>
      </c>
      <c r="J46" s="29">
        <f t="shared" si="12"/>
        <v>5.416116248348745</v>
      </c>
      <c r="K46">
        <f t="shared" si="13"/>
        <v>100</v>
      </c>
    </row>
    <row r="47" ht="8.25" customHeight="1"/>
    <row r="48" spans="1:5" ht="12.75">
      <c r="A48" s="2" t="s">
        <v>31</v>
      </c>
      <c r="B48">
        <v>133</v>
      </c>
      <c r="C48">
        <v>668</v>
      </c>
      <c r="D48">
        <v>33</v>
      </c>
      <c r="E48" s="1">
        <f>SUM(B48:D48)</f>
        <v>834</v>
      </c>
    </row>
    <row r="51" spans="1:5" ht="12.75">
      <c r="A51">
        <v>2010</v>
      </c>
      <c r="B51" s="9"/>
      <c r="C51" s="9"/>
      <c r="D51" s="9"/>
      <c r="E51" s="31"/>
    </row>
    <row r="52" spans="1:5" ht="12.75">
      <c r="A52">
        <v>2009</v>
      </c>
      <c r="B52" s="9"/>
      <c r="C52" s="9"/>
      <c r="D52" s="9"/>
      <c r="E52" s="31"/>
    </row>
    <row r="53" spans="1:5" ht="12.75">
      <c r="A53">
        <v>2008</v>
      </c>
      <c r="B53" s="9"/>
      <c r="C53" s="9"/>
      <c r="D53" s="9"/>
      <c r="E53" s="31"/>
    </row>
    <row r="54" ht="12.75">
      <c r="E54" s="30"/>
    </row>
  </sheetData>
  <sheetProtection/>
  <mergeCells count="6">
    <mergeCell ref="B3:E3"/>
    <mergeCell ref="H3:K3"/>
    <mergeCell ref="B34:E34"/>
    <mergeCell ref="B19:E19"/>
    <mergeCell ref="H19:K19"/>
    <mergeCell ref="H34:K34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6"/>
  <sheetViews>
    <sheetView tabSelected="1" zoomScalePageLayoutView="0" workbookViewId="0" topLeftCell="A1">
      <selection activeCell="Q16" sqref="Q16"/>
    </sheetView>
  </sheetViews>
  <sheetFormatPr defaultColWidth="11.421875" defaultRowHeight="12.75"/>
  <cols>
    <col min="1" max="1" width="8.57421875" style="8" customWidth="1"/>
    <col min="2" max="2" width="6.7109375" style="8" customWidth="1"/>
    <col min="3" max="13" width="8.7109375" style="13" customWidth="1"/>
    <col min="16" max="16" width="5.28125" style="0" bestFit="1" customWidth="1"/>
    <col min="17" max="27" width="8.7109375" style="0" customWidth="1"/>
  </cols>
  <sheetData>
    <row r="1" spans="1:27" ht="12.75">
      <c r="A1" s="6" t="s">
        <v>91</v>
      </c>
      <c r="B1" s="6"/>
      <c r="O1" s="6" t="s">
        <v>92</v>
      </c>
      <c r="P1" s="6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12.75">
      <c r="A2" s="6"/>
      <c r="B2" s="6"/>
      <c r="O2" s="6"/>
      <c r="P2" s="6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12.75">
      <c r="A3" s="6"/>
      <c r="B3" s="6"/>
      <c r="O3" s="6"/>
      <c r="P3" s="6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ht="30.75" customHeight="1">
      <c r="A4" s="42"/>
      <c r="B4" s="41"/>
      <c r="C4" s="15" t="s">
        <v>39</v>
      </c>
      <c r="D4" s="15" t="s">
        <v>40</v>
      </c>
      <c r="E4" s="15" t="s">
        <v>43</v>
      </c>
      <c r="F4" s="15" t="s">
        <v>7</v>
      </c>
      <c r="G4" s="15" t="s">
        <v>8</v>
      </c>
      <c r="H4" s="15" t="s">
        <v>41</v>
      </c>
      <c r="I4" s="15" t="s">
        <v>44</v>
      </c>
      <c r="J4" s="15" t="s">
        <v>11</v>
      </c>
      <c r="K4" s="15" t="s">
        <v>42</v>
      </c>
      <c r="L4" s="15" t="s">
        <v>45</v>
      </c>
      <c r="M4" s="15" t="s">
        <v>17</v>
      </c>
      <c r="O4" s="11"/>
      <c r="P4" s="10"/>
      <c r="Q4" s="15" t="s">
        <v>39</v>
      </c>
      <c r="R4" s="15" t="s">
        <v>40</v>
      </c>
      <c r="S4" s="15" t="s">
        <v>43</v>
      </c>
      <c r="T4" s="15" t="s">
        <v>7</v>
      </c>
      <c r="U4" s="15" t="s">
        <v>8</v>
      </c>
      <c r="V4" s="15" t="s">
        <v>41</v>
      </c>
      <c r="W4" s="15" t="s">
        <v>44</v>
      </c>
      <c r="X4" s="15" t="s">
        <v>11</v>
      </c>
      <c r="Y4" s="15" t="s">
        <v>42</v>
      </c>
      <c r="Z4" s="15" t="s">
        <v>45</v>
      </c>
      <c r="AA4" s="15" t="s">
        <v>17</v>
      </c>
    </row>
    <row r="5" spans="1:27" ht="12.75" customHeight="1">
      <c r="A5" s="45" t="s">
        <v>75</v>
      </c>
      <c r="B5" s="41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O5" s="45" t="s">
        <v>77</v>
      </c>
      <c r="P5" s="41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1:27" ht="12.75" customHeight="1">
      <c r="A6" s="7">
        <v>2005</v>
      </c>
      <c r="B6" s="6"/>
      <c r="C6" s="14">
        <v>117</v>
      </c>
      <c r="D6" s="14">
        <v>96</v>
      </c>
      <c r="E6" s="14">
        <v>79</v>
      </c>
      <c r="F6" s="14">
        <v>129</v>
      </c>
      <c r="G6" s="14">
        <v>106</v>
      </c>
      <c r="H6" s="14">
        <v>14</v>
      </c>
      <c r="I6" s="14">
        <v>92</v>
      </c>
      <c r="J6" s="14">
        <v>58</v>
      </c>
      <c r="K6" s="14">
        <v>114</v>
      </c>
      <c r="L6" s="14">
        <v>30</v>
      </c>
      <c r="M6" s="14">
        <f>SUM(C6:L6)</f>
        <v>835</v>
      </c>
      <c r="O6" s="7">
        <v>2005</v>
      </c>
      <c r="P6" s="6"/>
      <c r="Q6" s="14">
        <v>94</v>
      </c>
      <c r="R6" s="14">
        <v>80</v>
      </c>
      <c r="S6" s="14">
        <v>68</v>
      </c>
      <c r="T6" s="14">
        <v>115</v>
      </c>
      <c r="U6" s="14">
        <v>96</v>
      </c>
      <c r="V6" s="14">
        <v>13</v>
      </c>
      <c r="W6" s="14">
        <v>79</v>
      </c>
      <c r="X6" s="14">
        <v>53</v>
      </c>
      <c r="Y6" s="14">
        <v>99</v>
      </c>
      <c r="Z6" s="14">
        <v>26</v>
      </c>
      <c r="AA6" s="14">
        <v>723</v>
      </c>
    </row>
    <row r="7" spans="1:27" ht="12.75" customHeight="1">
      <c r="A7" s="7">
        <v>2008</v>
      </c>
      <c r="B7" s="6"/>
      <c r="C7" s="14">
        <v>105</v>
      </c>
      <c r="D7" s="14">
        <v>90</v>
      </c>
      <c r="E7" s="14">
        <v>55</v>
      </c>
      <c r="F7" s="14">
        <v>101</v>
      </c>
      <c r="G7" s="14">
        <v>106</v>
      </c>
      <c r="H7" s="14">
        <v>25</v>
      </c>
      <c r="I7" s="14">
        <v>102</v>
      </c>
      <c r="J7" s="14">
        <v>59</v>
      </c>
      <c r="K7" s="14">
        <v>94</v>
      </c>
      <c r="L7" s="14">
        <v>20</v>
      </c>
      <c r="M7" s="14">
        <v>757</v>
      </c>
      <c r="O7" s="7">
        <v>2008</v>
      </c>
      <c r="P7" s="6"/>
      <c r="Q7" s="14">
        <v>73</v>
      </c>
      <c r="R7" s="14">
        <v>64</v>
      </c>
      <c r="S7" s="14">
        <v>36</v>
      </c>
      <c r="T7" s="14">
        <v>64</v>
      </c>
      <c r="U7" s="14">
        <v>82</v>
      </c>
      <c r="V7" s="14">
        <v>18</v>
      </c>
      <c r="W7" s="14">
        <v>84</v>
      </c>
      <c r="X7" s="14">
        <v>45</v>
      </c>
      <c r="Y7" s="14">
        <v>73</v>
      </c>
      <c r="Z7" s="14">
        <v>15</v>
      </c>
      <c r="AA7" s="14">
        <v>554</v>
      </c>
    </row>
    <row r="8" spans="1:27" ht="12.75" customHeight="1">
      <c r="A8" s="7">
        <v>2009</v>
      </c>
      <c r="B8" s="6"/>
      <c r="C8" s="14">
        <v>112</v>
      </c>
      <c r="D8" s="14">
        <v>85</v>
      </c>
      <c r="E8" s="14">
        <v>88</v>
      </c>
      <c r="F8" s="14">
        <v>105</v>
      </c>
      <c r="G8" s="14">
        <v>98</v>
      </c>
      <c r="H8" s="14">
        <v>28</v>
      </c>
      <c r="I8" s="14">
        <v>101</v>
      </c>
      <c r="J8" s="14">
        <v>60</v>
      </c>
      <c r="K8" s="14">
        <v>118</v>
      </c>
      <c r="L8" s="14">
        <v>15</v>
      </c>
      <c r="M8" s="14">
        <v>810</v>
      </c>
      <c r="O8" s="7">
        <v>2009</v>
      </c>
      <c r="P8" s="6"/>
      <c r="Q8" s="14">
        <v>80</v>
      </c>
      <c r="R8" s="14">
        <v>57</v>
      </c>
      <c r="S8" s="14">
        <v>65</v>
      </c>
      <c r="T8" s="14">
        <v>76</v>
      </c>
      <c r="U8" s="14">
        <v>80</v>
      </c>
      <c r="V8" s="14">
        <v>24</v>
      </c>
      <c r="W8" s="14">
        <v>74</v>
      </c>
      <c r="X8" s="14">
        <v>48</v>
      </c>
      <c r="Y8" s="14">
        <v>89</v>
      </c>
      <c r="Z8" s="14">
        <v>11</v>
      </c>
      <c r="AA8" s="14">
        <v>604</v>
      </c>
    </row>
    <row r="9" spans="1:27" ht="12.75" customHeight="1">
      <c r="A9" s="7">
        <v>2010</v>
      </c>
      <c r="B9" s="6"/>
      <c r="C9" s="14">
        <v>112</v>
      </c>
      <c r="D9" s="14">
        <v>87</v>
      </c>
      <c r="E9" s="14">
        <v>85</v>
      </c>
      <c r="F9" s="14">
        <v>112</v>
      </c>
      <c r="G9" s="14">
        <v>92</v>
      </c>
      <c r="H9" s="14">
        <v>31</v>
      </c>
      <c r="I9" s="14">
        <v>107</v>
      </c>
      <c r="J9" s="14">
        <v>66</v>
      </c>
      <c r="K9" s="14">
        <v>92</v>
      </c>
      <c r="L9" s="14">
        <v>21</v>
      </c>
      <c r="M9" s="14">
        <v>805</v>
      </c>
      <c r="O9" s="7">
        <v>2010</v>
      </c>
      <c r="P9" s="6"/>
      <c r="Q9" s="14">
        <v>82</v>
      </c>
      <c r="R9" s="14">
        <v>57</v>
      </c>
      <c r="S9" s="14">
        <v>61</v>
      </c>
      <c r="T9" s="14">
        <v>76</v>
      </c>
      <c r="U9" s="14">
        <v>70</v>
      </c>
      <c r="V9" s="14">
        <v>23</v>
      </c>
      <c r="W9" s="14">
        <v>75</v>
      </c>
      <c r="X9" s="14">
        <v>51</v>
      </c>
      <c r="Y9" s="14">
        <v>78</v>
      </c>
      <c r="Z9" s="14">
        <v>16</v>
      </c>
      <c r="AA9" s="14">
        <v>589</v>
      </c>
    </row>
    <row r="10" spans="15:27" ht="6" customHeight="1">
      <c r="O10" s="11"/>
      <c r="P10" s="10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ht="14.25" customHeight="1">
      <c r="A11" s="46" t="s">
        <v>76</v>
      </c>
      <c r="O11" s="11"/>
      <c r="P11" s="10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7" ht="12.75" customHeight="1">
      <c r="A12" s="17" t="s">
        <v>33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O12" s="6" t="s">
        <v>62</v>
      </c>
      <c r="P12" s="8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ht="12.75" customHeight="1">
      <c r="A13" s="21">
        <v>2005</v>
      </c>
      <c r="B13" s="17"/>
      <c r="C13" s="19">
        <v>13.9</v>
      </c>
      <c r="D13" s="19">
        <v>11.9</v>
      </c>
      <c r="E13" s="19">
        <v>7.3</v>
      </c>
      <c r="F13" s="19">
        <v>13.3</v>
      </c>
      <c r="G13" s="19">
        <v>14</v>
      </c>
      <c r="H13" s="19">
        <v>3.3</v>
      </c>
      <c r="I13" s="19">
        <v>13.5</v>
      </c>
      <c r="J13" s="19">
        <v>7.8</v>
      </c>
      <c r="K13" s="19">
        <v>12.4</v>
      </c>
      <c r="L13" s="19">
        <v>2.6</v>
      </c>
      <c r="M13" s="36">
        <v>100</v>
      </c>
      <c r="O13" s="7">
        <v>2008</v>
      </c>
      <c r="P13" s="8"/>
      <c r="Q13" s="16">
        <v>34.5</v>
      </c>
      <c r="R13" s="16">
        <v>35.4</v>
      </c>
      <c r="S13" s="16">
        <v>35.7</v>
      </c>
      <c r="T13" s="16">
        <v>33.2</v>
      </c>
      <c r="U13" s="16">
        <v>33.5</v>
      </c>
      <c r="V13" s="16">
        <v>37.2</v>
      </c>
      <c r="W13" s="16">
        <v>35.2</v>
      </c>
      <c r="X13" s="16">
        <v>35.4</v>
      </c>
      <c r="Y13" s="16">
        <v>34.1</v>
      </c>
      <c r="Z13" s="16">
        <v>34.1</v>
      </c>
      <c r="AA13" s="16">
        <v>34.6</v>
      </c>
    </row>
    <row r="14" spans="1:27" ht="12.75" customHeight="1">
      <c r="A14" s="21">
        <v>2008</v>
      </c>
      <c r="B14" s="17"/>
      <c r="C14" s="19">
        <v>14</v>
      </c>
      <c r="D14" s="19">
        <v>11.5</v>
      </c>
      <c r="E14" s="19">
        <v>9.5</v>
      </c>
      <c r="F14" s="19">
        <v>15.4</v>
      </c>
      <c r="G14" s="19">
        <v>12.7</v>
      </c>
      <c r="H14" s="19">
        <v>1.7</v>
      </c>
      <c r="I14" s="19">
        <v>11</v>
      </c>
      <c r="J14" s="19">
        <v>6.9</v>
      </c>
      <c r="K14" s="19">
        <v>13.7</v>
      </c>
      <c r="L14" s="19">
        <v>3.6</v>
      </c>
      <c r="M14" s="36">
        <v>100</v>
      </c>
      <c r="O14" s="7">
        <v>2009</v>
      </c>
      <c r="P14" s="8"/>
      <c r="Q14" s="16">
        <v>34.1</v>
      </c>
      <c r="R14" s="16">
        <v>35.9</v>
      </c>
      <c r="S14" s="16">
        <v>35.9</v>
      </c>
      <c r="T14" s="16">
        <v>32.5</v>
      </c>
      <c r="U14" s="16">
        <v>35</v>
      </c>
      <c r="V14" s="16">
        <v>36.7</v>
      </c>
      <c r="W14" s="16">
        <v>34.7</v>
      </c>
      <c r="X14" s="16">
        <v>32.3</v>
      </c>
      <c r="Y14" s="16">
        <v>33.7</v>
      </c>
      <c r="Z14" s="16">
        <v>32</v>
      </c>
      <c r="AA14" s="16">
        <v>34.3</v>
      </c>
    </row>
    <row r="15" spans="1:27" ht="12.75" customHeight="1">
      <c r="A15" s="21">
        <v>2009</v>
      </c>
      <c r="B15" s="17"/>
      <c r="C15" s="19">
        <v>13.8</v>
      </c>
      <c r="D15" s="19">
        <v>10.5</v>
      </c>
      <c r="E15" s="19">
        <v>10.9</v>
      </c>
      <c r="F15" s="19">
        <v>13</v>
      </c>
      <c r="G15" s="19">
        <v>12.1</v>
      </c>
      <c r="H15" s="19">
        <v>3.5</v>
      </c>
      <c r="I15" s="19">
        <v>12.5</v>
      </c>
      <c r="J15" s="19">
        <v>7.4</v>
      </c>
      <c r="K15" s="19">
        <v>14.6</v>
      </c>
      <c r="L15" s="19">
        <v>1.9</v>
      </c>
      <c r="M15" s="36">
        <v>100</v>
      </c>
      <c r="O15" s="7">
        <v>2010</v>
      </c>
      <c r="P15" s="8"/>
      <c r="Q15" s="16">
        <v>34.1</v>
      </c>
      <c r="R15" s="16">
        <v>35.6</v>
      </c>
      <c r="S15" s="16">
        <v>35.8</v>
      </c>
      <c r="T15" s="16">
        <v>33.6</v>
      </c>
      <c r="U15" s="16">
        <v>34.5</v>
      </c>
      <c r="V15" s="16">
        <v>37.1</v>
      </c>
      <c r="W15" s="16">
        <v>34.2</v>
      </c>
      <c r="X15" s="16">
        <v>34.5</v>
      </c>
      <c r="Y15" s="16">
        <v>34.7</v>
      </c>
      <c r="Z15" s="16">
        <v>33.8</v>
      </c>
      <c r="AA15" s="16">
        <v>34.6</v>
      </c>
    </row>
    <row r="16" spans="1:16" ht="12.75" customHeight="1">
      <c r="A16" s="21">
        <v>2010</v>
      </c>
      <c r="B16" s="17"/>
      <c r="C16" s="19">
        <v>13.9</v>
      </c>
      <c r="D16" s="19">
        <v>10.8</v>
      </c>
      <c r="E16" s="19">
        <v>10.6</v>
      </c>
      <c r="F16" s="19">
        <v>13.9</v>
      </c>
      <c r="G16" s="19">
        <v>11.4</v>
      </c>
      <c r="H16" s="19">
        <v>3.9</v>
      </c>
      <c r="I16" s="19">
        <v>13.3</v>
      </c>
      <c r="J16" s="19">
        <v>8.2</v>
      </c>
      <c r="K16" s="19">
        <v>11.4</v>
      </c>
      <c r="L16" s="19">
        <v>2.6</v>
      </c>
      <c r="M16" s="36">
        <v>100</v>
      </c>
      <c r="O16" s="11"/>
      <c r="P16" s="10"/>
    </row>
    <row r="17" spans="15:16" ht="12.75" customHeight="1">
      <c r="O17" s="11"/>
      <c r="P17" s="10"/>
    </row>
    <row r="18" spans="1:16" ht="12.75" customHeight="1">
      <c r="A18" s="47" t="s">
        <v>46</v>
      </c>
      <c r="O18" s="11"/>
      <c r="P18" s="10"/>
    </row>
    <row r="19" spans="15:16" ht="2.25" customHeight="1">
      <c r="O19" s="11"/>
      <c r="P19" s="10"/>
    </row>
    <row r="20" spans="1:16" ht="12.75" customHeight="1">
      <c r="A20" s="7">
        <v>2005</v>
      </c>
      <c r="C20" s="20">
        <v>2760</v>
      </c>
      <c r="D20" s="20">
        <v>2606</v>
      </c>
      <c r="E20" s="20">
        <v>2308</v>
      </c>
      <c r="F20" s="20">
        <v>2493</v>
      </c>
      <c r="G20" s="20">
        <v>2251</v>
      </c>
      <c r="H20" s="20">
        <v>769</v>
      </c>
      <c r="I20" s="20">
        <v>2996</v>
      </c>
      <c r="J20" s="20">
        <v>1809</v>
      </c>
      <c r="K20" s="20">
        <v>2773</v>
      </c>
      <c r="L20" s="20">
        <v>464</v>
      </c>
      <c r="M20" s="20">
        <f>SUM(C20:L20)</f>
        <v>21229</v>
      </c>
      <c r="O20" s="11"/>
      <c r="P20" s="10"/>
    </row>
    <row r="21" spans="1:16" ht="12.75" customHeight="1">
      <c r="A21" s="7">
        <v>2008</v>
      </c>
      <c r="C21" s="20">
        <v>2694</v>
      </c>
      <c r="D21" s="20">
        <v>2488</v>
      </c>
      <c r="E21" s="20">
        <v>2344</v>
      </c>
      <c r="F21" s="20">
        <v>2462</v>
      </c>
      <c r="G21" s="20">
        <v>2215</v>
      </c>
      <c r="H21" s="20">
        <v>757</v>
      </c>
      <c r="I21" s="20">
        <v>2867</v>
      </c>
      <c r="J21" s="20">
        <v>1824</v>
      </c>
      <c r="K21" s="20">
        <v>2746</v>
      </c>
      <c r="L21" s="20">
        <v>331</v>
      </c>
      <c r="M21" s="20">
        <f>SUM(C21:L21)</f>
        <v>20728</v>
      </c>
      <c r="O21" s="11"/>
      <c r="P21" s="10"/>
    </row>
    <row r="22" spans="1:16" ht="12.75" customHeight="1">
      <c r="A22" s="7">
        <v>2009</v>
      </c>
      <c r="C22" s="20">
        <v>2598</v>
      </c>
      <c r="D22" s="20">
        <v>2439</v>
      </c>
      <c r="E22" s="20">
        <v>2353</v>
      </c>
      <c r="F22" s="20">
        <v>2453</v>
      </c>
      <c r="G22" s="20">
        <v>2183</v>
      </c>
      <c r="H22" s="20">
        <v>781</v>
      </c>
      <c r="I22" s="20">
        <v>2861</v>
      </c>
      <c r="J22" s="20">
        <v>1791</v>
      </c>
      <c r="K22" s="20">
        <v>2733</v>
      </c>
      <c r="L22" s="20">
        <v>326</v>
      </c>
      <c r="M22" s="20">
        <v>20518</v>
      </c>
      <c r="O22" s="11"/>
      <c r="P22" s="10"/>
    </row>
    <row r="23" spans="1:16" ht="12.75" customHeight="1">
      <c r="A23" s="7">
        <v>2010</v>
      </c>
      <c r="C23" s="20">
        <v>2633</v>
      </c>
      <c r="D23" s="20">
        <v>2416</v>
      </c>
      <c r="E23" s="20">
        <v>2361</v>
      </c>
      <c r="F23" s="20">
        <v>2487</v>
      </c>
      <c r="G23" s="20">
        <v>2202</v>
      </c>
      <c r="H23" s="20">
        <v>773</v>
      </c>
      <c r="I23" s="20">
        <v>2771</v>
      </c>
      <c r="J23" s="20">
        <v>1783</v>
      </c>
      <c r="K23" s="20">
        <v>2772</v>
      </c>
      <c r="L23" s="20">
        <v>360</v>
      </c>
      <c r="M23" s="20">
        <v>20558</v>
      </c>
      <c r="O23" s="11"/>
      <c r="P23" s="10"/>
    </row>
    <row r="24" spans="15:16" ht="12.75" customHeight="1">
      <c r="O24" s="11"/>
      <c r="P24" s="10"/>
    </row>
    <row r="25" spans="1:16" ht="12.75" customHeight="1">
      <c r="A25" s="22" t="s">
        <v>47</v>
      </c>
      <c r="O25" s="11"/>
      <c r="P25" s="10"/>
    </row>
    <row r="26" spans="15:16" ht="3" customHeight="1">
      <c r="O26" s="11"/>
      <c r="P26" s="10"/>
    </row>
    <row r="27" spans="1:16" ht="12.75" customHeight="1">
      <c r="A27" s="7">
        <v>2005</v>
      </c>
      <c r="C27" s="16">
        <v>4.2</v>
      </c>
      <c r="D27" s="16">
        <v>3.7</v>
      </c>
      <c r="E27" s="16">
        <v>3.4</v>
      </c>
      <c r="F27" s="16">
        <v>5.2</v>
      </c>
      <c r="G27" s="16">
        <v>4.7</v>
      </c>
      <c r="H27" s="16">
        <v>1.8</v>
      </c>
      <c r="I27" s="16">
        <v>3.1</v>
      </c>
      <c r="J27" s="16">
        <v>3.2</v>
      </c>
      <c r="K27" s="16">
        <v>4.1</v>
      </c>
      <c r="L27" s="16">
        <v>6.5</v>
      </c>
      <c r="M27" s="16">
        <v>3.9</v>
      </c>
      <c r="O27" s="11"/>
      <c r="P27" s="10"/>
    </row>
    <row r="28" spans="1:16" ht="12.75" customHeight="1">
      <c r="A28" s="7">
        <v>2008</v>
      </c>
      <c r="C28" s="16">
        <v>3.9</v>
      </c>
      <c r="D28" s="16">
        <v>3.6</v>
      </c>
      <c r="E28" s="16">
        <v>2.3</v>
      </c>
      <c r="F28" s="16">
        <v>4.1</v>
      </c>
      <c r="G28" s="16">
        <v>4.8</v>
      </c>
      <c r="H28" s="16">
        <v>3.3</v>
      </c>
      <c r="I28" s="16">
        <v>3.6</v>
      </c>
      <c r="J28" s="16">
        <v>3.2</v>
      </c>
      <c r="K28" s="16">
        <v>3.4</v>
      </c>
      <c r="L28" s="16">
        <v>6</v>
      </c>
      <c r="M28" s="16">
        <v>3.7</v>
      </c>
      <c r="O28" s="10"/>
      <c r="P28" s="10"/>
    </row>
    <row r="29" spans="1:16" ht="12.75" customHeight="1">
      <c r="A29" s="7">
        <v>2009</v>
      </c>
      <c r="C29" s="16">
        <f>C8*100/C22</f>
        <v>4.311008468052348</v>
      </c>
      <c r="D29" s="16">
        <f aca="true" t="shared" si="0" ref="D29:M29">D8*100/D22</f>
        <v>3.4850348503485034</v>
      </c>
      <c r="E29" s="16">
        <f t="shared" si="0"/>
        <v>3.7399065023374414</v>
      </c>
      <c r="F29" s="16">
        <f t="shared" si="0"/>
        <v>4.280472890338361</v>
      </c>
      <c r="G29" s="16">
        <f t="shared" si="0"/>
        <v>4.489234997709574</v>
      </c>
      <c r="H29" s="16">
        <f t="shared" si="0"/>
        <v>3.585147247119078</v>
      </c>
      <c r="I29" s="16">
        <f t="shared" si="0"/>
        <v>3.5302341838518</v>
      </c>
      <c r="J29" s="16">
        <f t="shared" si="0"/>
        <v>3.3500837520938025</v>
      </c>
      <c r="K29" s="16">
        <f t="shared" si="0"/>
        <v>4.317599707281376</v>
      </c>
      <c r="L29" s="16">
        <f t="shared" si="0"/>
        <v>4.601226993865031</v>
      </c>
      <c r="M29" s="16">
        <f t="shared" si="0"/>
        <v>3.9477531923189395</v>
      </c>
      <c r="O29" s="10"/>
      <c r="P29" s="10"/>
    </row>
    <row r="30" spans="1:16" ht="12.75" customHeight="1">
      <c r="A30" s="7">
        <v>2010</v>
      </c>
      <c r="C30" s="16">
        <f>C9*100/C23</f>
        <v>4.253703000379795</v>
      </c>
      <c r="D30" s="16">
        <f aca="true" t="shared" si="1" ref="D30:M30">D9*100/D23</f>
        <v>3.6009933774834435</v>
      </c>
      <c r="E30" s="16">
        <f t="shared" si="1"/>
        <v>3.6001694197373992</v>
      </c>
      <c r="F30" s="16">
        <f t="shared" si="1"/>
        <v>4.503417772416566</v>
      </c>
      <c r="G30" s="16">
        <f t="shared" si="1"/>
        <v>4.178019981834696</v>
      </c>
      <c r="H30" s="16">
        <f t="shared" si="1"/>
        <v>4.010349288486417</v>
      </c>
      <c r="I30" s="16">
        <f t="shared" si="1"/>
        <v>3.861421869361241</v>
      </c>
      <c r="J30" s="16">
        <f t="shared" si="1"/>
        <v>3.7016264722378014</v>
      </c>
      <c r="K30" s="16">
        <f t="shared" si="1"/>
        <v>3.318903318903319</v>
      </c>
      <c r="L30" s="16">
        <f t="shared" si="1"/>
        <v>5.833333333333333</v>
      </c>
      <c r="M30" s="16">
        <f t="shared" si="1"/>
        <v>3.915750559392937</v>
      </c>
      <c r="O30" s="10"/>
      <c r="P30" s="10"/>
    </row>
    <row r="31" spans="15:16" ht="12.75" customHeight="1">
      <c r="O31" s="10"/>
      <c r="P31" s="10"/>
    </row>
    <row r="32" spans="1:16" ht="12.75" customHeight="1">
      <c r="A32" s="6" t="s">
        <v>62</v>
      </c>
      <c r="O32" s="10"/>
      <c r="P32" s="10"/>
    </row>
    <row r="33" spans="1:16" ht="12.75" customHeight="1">
      <c r="A33" s="7">
        <v>2008</v>
      </c>
      <c r="C33" s="16">
        <v>29.1</v>
      </c>
      <c r="D33" s="16">
        <v>29.6</v>
      </c>
      <c r="E33" s="16">
        <v>29.8</v>
      </c>
      <c r="F33" s="16">
        <v>29.2</v>
      </c>
      <c r="G33" s="16">
        <v>28.9</v>
      </c>
      <c r="H33" s="16">
        <v>33.1</v>
      </c>
      <c r="I33" s="16">
        <v>31.4</v>
      </c>
      <c r="J33" s="16">
        <v>30.8</v>
      </c>
      <c r="K33" s="16">
        <v>29.9</v>
      </c>
      <c r="L33" s="16">
        <v>29.8</v>
      </c>
      <c r="M33" s="16">
        <v>29.9</v>
      </c>
      <c r="O33" s="10"/>
      <c r="P33" s="10"/>
    </row>
    <row r="34" spans="1:16" ht="12.75" customHeight="1">
      <c r="A34" s="7">
        <v>2009</v>
      </c>
      <c r="C34" s="16">
        <v>29.6</v>
      </c>
      <c r="D34" s="16">
        <v>30</v>
      </c>
      <c r="E34" s="16">
        <v>31.3</v>
      </c>
      <c r="F34" s="16">
        <v>28.6</v>
      </c>
      <c r="G34" s="16">
        <v>30.2</v>
      </c>
      <c r="H34" s="16">
        <v>31.2</v>
      </c>
      <c r="I34" s="16">
        <v>32</v>
      </c>
      <c r="J34" s="16">
        <v>30.7</v>
      </c>
      <c r="K34" s="16">
        <v>30.2</v>
      </c>
      <c r="L34" s="16">
        <v>27.6</v>
      </c>
      <c r="M34" s="16">
        <v>30.2</v>
      </c>
      <c r="O34" s="10"/>
      <c r="P34" s="10"/>
    </row>
    <row r="35" spans="1:16" ht="12.75" customHeight="1">
      <c r="A35" s="7">
        <v>2010</v>
      </c>
      <c r="C35" s="16">
        <v>28.7</v>
      </c>
      <c r="D35" s="16">
        <v>28.9</v>
      </c>
      <c r="E35" s="16">
        <v>31.2</v>
      </c>
      <c r="F35" s="16">
        <v>28.8</v>
      </c>
      <c r="G35" s="16">
        <v>29.5</v>
      </c>
      <c r="H35" s="16">
        <v>32.6</v>
      </c>
      <c r="I35" s="16">
        <v>31.3</v>
      </c>
      <c r="J35" s="16">
        <v>30.4</v>
      </c>
      <c r="K35" s="16">
        <v>30.2</v>
      </c>
      <c r="L35" s="16">
        <v>30</v>
      </c>
      <c r="M35" s="16">
        <v>29.9</v>
      </c>
      <c r="O35" s="10"/>
      <c r="P35" s="10"/>
    </row>
    <row r="36" spans="15:16" ht="12.75" customHeight="1">
      <c r="O36" s="10"/>
      <c r="P36" s="10"/>
    </row>
    <row r="37" ht="12.75" customHeight="1"/>
    <row r="38" ht="12.75" customHeight="1"/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0"/>
  <sheetViews>
    <sheetView zoomScalePageLayoutView="0" workbookViewId="0" topLeftCell="A22">
      <selection activeCell="R10" sqref="R10"/>
    </sheetView>
  </sheetViews>
  <sheetFormatPr defaultColWidth="11.421875" defaultRowHeight="12.75"/>
  <cols>
    <col min="1" max="1" width="30.140625" style="0" bestFit="1" customWidth="1"/>
    <col min="2" max="15" width="7.7109375" style="0" customWidth="1"/>
    <col min="16" max="16" width="6.7109375" style="0" customWidth="1"/>
    <col min="17" max="17" width="30.140625" style="0" bestFit="1" customWidth="1"/>
    <col min="18" max="30" width="7.7109375" style="0" customWidth="1"/>
  </cols>
  <sheetData>
    <row r="1" spans="1:17" ht="12.75">
      <c r="A1" s="1" t="s">
        <v>60</v>
      </c>
      <c r="Q1" s="1" t="s">
        <v>61</v>
      </c>
    </row>
    <row r="3" spans="1:30" ht="18" customHeight="1">
      <c r="A3" s="2" t="s">
        <v>23</v>
      </c>
      <c r="B3" s="12">
        <v>1980</v>
      </c>
      <c r="C3" s="12">
        <v>1981</v>
      </c>
      <c r="D3" s="12">
        <v>1982</v>
      </c>
      <c r="E3" s="12">
        <v>1983</v>
      </c>
      <c r="F3" s="12">
        <v>1984</v>
      </c>
      <c r="G3" s="12">
        <v>1985</v>
      </c>
      <c r="H3" s="12">
        <v>1987</v>
      </c>
      <c r="I3" s="12">
        <v>1989</v>
      </c>
      <c r="J3" s="12">
        <v>1990</v>
      </c>
      <c r="K3" s="12">
        <v>2004</v>
      </c>
      <c r="L3" s="12">
        <v>2005</v>
      </c>
      <c r="M3" s="12">
        <v>2008</v>
      </c>
      <c r="N3" s="12">
        <v>2009</v>
      </c>
      <c r="O3" s="12">
        <v>2010</v>
      </c>
      <c r="Q3" s="2" t="s">
        <v>23</v>
      </c>
      <c r="R3" s="12">
        <v>1980</v>
      </c>
      <c r="S3" s="12">
        <v>1981</v>
      </c>
      <c r="T3" s="12">
        <v>1982</v>
      </c>
      <c r="U3" s="12">
        <v>1983</v>
      </c>
      <c r="V3" s="12">
        <v>1984</v>
      </c>
      <c r="W3" s="12">
        <v>1985</v>
      </c>
      <c r="X3" s="12">
        <v>1987</v>
      </c>
      <c r="Y3" s="12">
        <v>1989</v>
      </c>
      <c r="Z3" s="12">
        <v>1990</v>
      </c>
      <c r="AA3" s="12">
        <v>2005</v>
      </c>
      <c r="AB3" s="12">
        <v>2008</v>
      </c>
      <c r="AC3" s="12">
        <v>2009</v>
      </c>
      <c r="AD3" s="12">
        <v>2010</v>
      </c>
    </row>
    <row r="4" spans="1:30" ht="18" customHeight="1">
      <c r="A4" s="2" t="s">
        <v>34</v>
      </c>
      <c r="B4" s="37">
        <v>57</v>
      </c>
      <c r="C4" s="37">
        <v>69</v>
      </c>
      <c r="D4" s="37">
        <v>56</v>
      </c>
      <c r="E4" s="37">
        <v>58</v>
      </c>
      <c r="F4" s="37">
        <v>42</v>
      </c>
      <c r="G4" s="37">
        <v>0</v>
      </c>
      <c r="H4" s="37">
        <v>0</v>
      </c>
      <c r="I4" s="37">
        <v>0</v>
      </c>
      <c r="J4" s="37">
        <v>49</v>
      </c>
      <c r="K4" s="37">
        <v>25</v>
      </c>
      <c r="L4" s="37">
        <v>21</v>
      </c>
      <c r="M4" s="37">
        <v>14</v>
      </c>
      <c r="N4" s="37">
        <v>17</v>
      </c>
      <c r="O4" s="37">
        <v>21</v>
      </c>
      <c r="Q4" s="2" t="s">
        <v>51</v>
      </c>
      <c r="R4">
        <v>122</v>
      </c>
      <c r="S4">
        <v>145</v>
      </c>
      <c r="T4">
        <v>136</v>
      </c>
      <c r="U4">
        <v>121</v>
      </c>
      <c r="V4">
        <v>138</v>
      </c>
      <c r="W4">
        <v>113</v>
      </c>
      <c r="X4">
        <v>186</v>
      </c>
      <c r="Y4">
        <v>181</v>
      </c>
      <c r="Z4">
        <v>168</v>
      </c>
      <c r="AA4">
        <v>61</v>
      </c>
      <c r="AB4">
        <v>21</v>
      </c>
      <c r="AC4">
        <v>23</v>
      </c>
      <c r="AD4">
        <v>15</v>
      </c>
    </row>
    <row r="5" spans="1:30" ht="18" customHeight="1">
      <c r="A5" s="2" t="s">
        <v>24</v>
      </c>
      <c r="B5" s="37">
        <v>253</v>
      </c>
      <c r="C5" s="37">
        <v>287</v>
      </c>
      <c r="D5" s="37">
        <v>222</v>
      </c>
      <c r="E5" s="37">
        <v>244</v>
      </c>
      <c r="F5" s="37">
        <v>225</v>
      </c>
      <c r="G5" s="37">
        <v>258</v>
      </c>
      <c r="H5" s="37">
        <v>339</v>
      </c>
      <c r="I5" s="37">
        <v>268</v>
      </c>
      <c r="J5" s="37">
        <v>300</v>
      </c>
      <c r="K5" s="37">
        <v>161</v>
      </c>
      <c r="L5" s="37">
        <v>156</v>
      </c>
      <c r="M5" s="37">
        <v>122</v>
      </c>
      <c r="N5" s="37">
        <v>128</v>
      </c>
      <c r="O5" s="37">
        <v>127</v>
      </c>
      <c r="Q5" s="2" t="s">
        <v>25</v>
      </c>
      <c r="R5">
        <v>227</v>
      </c>
      <c r="S5">
        <v>240</v>
      </c>
      <c r="T5">
        <v>249</v>
      </c>
      <c r="U5">
        <v>219</v>
      </c>
      <c r="V5">
        <v>233</v>
      </c>
      <c r="W5">
        <v>216</v>
      </c>
      <c r="X5">
        <v>278</v>
      </c>
      <c r="Y5">
        <v>320</v>
      </c>
      <c r="Z5">
        <v>324</v>
      </c>
      <c r="AA5">
        <v>158</v>
      </c>
      <c r="AB5">
        <v>98</v>
      </c>
      <c r="AC5">
        <v>114</v>
      </c>
      <c r="AD5">
        <v>115</v>
      </c>
    </row>
    <row r="6" spans="1:30" ht="18" customHeight="1">
      <c r="A6" s="2" t="s">
        <v>25</v>
      </c>
      <c r="B6" s="37">
        <v>289</v>
      </c>
      <c r="C6" s="37">
        <v>287</v>
      </c>
      <c r="D6" s="37">
        <v>299</v>
      </c>
      <c r="E6" s="37">
        <v>256</v>
      </c>
      <c r="F6" s="37">
        <v>266</v>
      </c>
      <c r="G6" s="37">
        <v>260</v>
      </c>
      <c r="H6" s="37">
        <v>339</v>
      </c>
      <c r="I6" s="37">
        <v>418</v>
      </c>
      <c r="J6" s="37">
        <v>428</v>
      </c>
      <c r="K6" s="37">
        <v>248</v>
      </c>
      <c r="L6" s="37">
        <v>272</v>
      </c>
      <c r="M6" s="37">
        <v>228</v>
      </c>
      <c r="N6" s="37">
        <v>225</v>
      </c>
      <c r="O6" s="37">
        <v>232</v>
      </c>
      <c r="Q6" s="2" t="s">
        <v>26</v>
      </c>
      <c r="R6">
        <v>226</v>
      </c>
      <c r="S6">
        <v>230</v>
      </c>
      <c r="T6">
        <v>185</v>
      </c>
      <c r="U6">
        <v>182</v>
      </c>
      <c r="V6">
        <v>142</v>
      </c>
      <c r="W6">
        <v>177</v>
      </c>
      <c r="X6">
        <v>210</v>
      </c>
      <c r="Y6">
        <v>245</v>
      </c>
      <c r="Z6">
        <v>296</v>
      </c>
      <c r="AA6">
        <v>202</v>
      </c>
      <c r="AB6">
        <v>165</v>
      </c>
      <c r="AC6">
        <v>179</v>
      </c>
      <c r="AD6">
        <v>188</v>
      </c>
    </row>
    <row r="7" spans="1:30" ht="18" customHeight="1">
      <c r="A7" s="2" t="s">
        <v>26</v>
      </c>
      <c r="B7" s="37">
        <v>196</v>
      </c>
      <c r="C7" s="37">
        <v>179</v>
      </c>
      <c r="D7" s="37">
        <v>179</v>
      </c>
      <c r="E7" s="37">
        <v>160</v>
      </c>
      <c r="F7" s="37">
        <v>148</v>
      </c>
      <c r="G7" s="37">
        <v>162</v>
      </c>
      <c r="H7" s="37">
        <v>193</v>
      </c>
      <c r="I7" s="37">
        <v>237</v>
      </c>
      <c r="J7" s="37">
        <v>260</v>
      </c>
      <c r="K7" s="37">
        <v>272</v>
      </c>
      <c r="L7" s="37">
        <v>238</v>
      </c>
      <c r="M7" s="37">
        <v>229</v>
      </c>
      <c r="N7" s="37">
        <v>245</v>
      </c>
      <c r="O7" s="37">
        <v>258</v>
      </c>
      <c r="Q7" s="2" t="s">
        <v>35</v>
      </c>
      <c r="R7">
        <v>126</v>
      </c>
      <c r="S7">
        <v>125</v>
      </c>
      <c r="T7">
        <v>119</v>
      </c>
      <c r="U7">
        <v>95</v>
      </c>
      <c r="V7">
        <v>97</v>
      </c>
      <c r="W7">
        <v>117</v>
      </c>
      <c r="X7">
        <v>113</v>
      </c>
      <c r="Y7">
        <v>124</v>
      </c>
      <c r="Z7">
        <v>142</v>
      </c>
      <c r="AA7">
        <v>193</v>
      </c>
      <c r="AB7">
        <v>151</v>
      </c>
      <c r="AC7">
        <v>181</v>
      </c>
      <c r="AD7">
        <v>147</v>
      </c>
    </row>
    <row r="8" spans="1:30" ht="18" customHeight="1">
      <c r="A8" s="2" t="s">
        <v>35</v>
      </c>
      <c r="B8" s="37">
        <v>50</v>
      </c>
      <c r="C8" s="37">
        <v>49</v>
      </c>
      <c r="D8" s="37">
        <v>73</v>
      </c>
      <c r="E8" s="37">
        <v>52</v>
      </c>
      <c r="F8" s="37">
        <v>73</v>
      </c>
      <c r="G8" s="37">
        <v>66</v>
      </c>
      <c r="H8" s="37">
        <v>73</v>
      </c>
      <c r="I8" s="37">
        <v>106</v>
      </c>
      <c r="J8" s="37">
        <v>84</v>
      </c>
      <c r="K8" s="37">
        <v>133</v>
      </c>
      <c r="L8" s="37">
        <v>123</v>
      </c>
      <c r="M8" s="37">
        <v>130</v>
      </c>
      <c r="N8" s="37">
        <v>152</v>
      </c>
      <c r="O8" s="37">
        <v>131</v>
      </c>
      <c r="Q8" s="2" t="s">
        <v>52</v>
      </c>
      <c r="R8">
        <v>52</v>
      </c>
      <c r="S8">
        <v>54</v>
      </c>
      <c r="T8">
        <v>57</v>
      </c>
      <c r="U8">
        <v>51</v>
      </c>
      <c r="V8">
        <v>49</v>
      </c>
      <c r="W8">
        <v>36</v>
      </c>
      <c r="X8">
        <v>51</v>
      </c>
      <c r="Y8">
        <v>76</v>
      </c>
      <c r="Z8">
        <v>84</v>
      </c>
      <c r="AA8">
        <v>76</v>
      </c>
      <c r="AB8">
        <v>90</v>
      </c>
      <c r="AC8">
        <v>77</v>
      </c>
      <c r="AD8">
        <v>86</v>
      </c>
    </row>
    <row r="9" spans="1:30" ht="18" customHeight="1">
      <c r="A9" s="2" t="s">
        <v>36</v>
      </c>
      <c r="B9" s="37">
        <v>13</v>
      </c>
      <c r="C9" s="37">
        <v>21</v>
      </c>
      <c r="D9" s="37">
        <v>26</v>
      </c>
      <c r="E9" s="37">
        <v>10</v>
      </c>
      <c r="F9" s="37">
        <v>12</v>
      </c>
      <c r="G9" s="37">
        <v>9</v>
      </c>
      <c r="H9" s="37">
        <v>10</v>
      </c>
      <c r="I9" s="37">
        <v>21</v>
      </c>
      <c r="J9" s="37">
        <v>22</v>
      </c>
      <c r="K9" s="37">
        <v>24</v>
      </c>
      <c r="L9" s="37">
        <v>25</v>
      </c>
      <c r="M9" s="37">
        <v>34</v>
      </c>
      <c r="N9" s="37">
        <v>43</v>
      </c>
      <c r="O9" s="37">
        <v>36</v>
      </c>
      <c r="Q9" s="2" t="s">
        <v>53</v>
      </c>
      <c r="R9">
        <v>19</v>
      </c>
      <c r="S9">
        <v>26</v>
      </c>
      <c r="T9">
        <v>17</v>
      </c>
      <c r="U9">
        <v>20</v>
      </c>
      <c r="V9">
        <v>19</v>
      </c>
      <c r="W9">
        <v>23</v>
      </c>
      <c r="X9">
        <v>16</v>
      </c>
      <c r="Y9">
        <v>0</v>
      </c>
      <c r="Z9">
        <v>0</v>
      </c>
      <c r="AA9">
        <v>33</v>
      </c>
      <c r="AB9">
        <v>29</v>
      </c>
      <c r="AC9">
        <v>30</v>
      </c>
      <c r="AD9">
        <v>38</v>
      </c>
    </row>
    <row r="10" spans="1:30" ht="20.25" customHeight="1">
      <c r="A10" s="2" t="s">
        <v>17</v>
      </c>
      <c r="B10" s="38">
        <f>SUM(B4:B9)</f>
        <v>858</v>
      </c>
      <c r="C10" s="38">
        <f aca="true" t="shared" si="0" ref="C10:L10">SUM(C4:C9)</f>
        <v>892</v>
      </c>
      <c r="D10" s="38">
        <f t="shared" si="0"/>
        <v>855</v>
      </c>
      <c r="E10" s="38">
        <f t="shared" si="0"/>
        <v>780</v>
      </c>
      <c r="F10" s="38">
        <f t="shared" si="0"/>
        <v>766</v>
      </c>
      <c r="G10" s="38">
        <f t="shared" si="0"/>
        <v>755</v>
      </c>
      <c r="H10" s="38">
        <f t="shared" si="0"/>
        <v>954</v>
      </c>
      <c r="I10" s="38">
        <f t="shared" si="0"/>
        <v>1050</v>
      </c>
      <c r="J10" s="38">
        <f t="shared" si="0"/>
        <v>1143</v>
      </c>
      <c r="K10" s="38">
        <f t="shared" si="0"/>
        <v>863</v>
      </c>
      <c r="L10" s="38">
        <f t="shared" si="0"/>
        <v>835</v>
      </c>
      <c r="M10" s="38">
        <f>SUM(M4:M9)</f>
        <v>757</v>
      </c>
      <c r="N10" s="38">
        <v>810</v>
      </c>
      <c r="O10" s="38">
        <v>805</v>
      </c>
      <c r="Q10" s="2" t="s">
        <v>17</v>
      </c>
      <c r="R10" s="1">
        <f aca="true" t="shared" si="1" ref="R10:AA10">SUM(R4:R9)</f>
        <v>772</v>
      </c>
      <c r="S10" s="1">
        <f t="shared" si="1"/>
        <v>820</v>
      </c>
      <c r="T10" s="1">
        <f t="shared" si="1"/>
        <v>763</v>
      </c>
      <c r="U10" s="1">
        <f t="shared" si="1"/>
        <v>688</v>
      </c>
      <c r="V10" s="1">
        <f t="shared" si="1"/>
        <v>678</v>
      </c>
      <c r="W10" s="1">
        <f t="shared" si="1"/>
        <v>682</v>
      </c>
      <c r="X10" s="1">
        <f t="shared" si="1"/>
        <v>854</v>
      </c>
      <c r="Y10" s="1">
        <f t="shared" si="1"/>
        <v>946</v>
      </c>
      <c r="Z10" s="1">
        <f t="shared" si="1"/>
        <v>1014</v>
      </c>
      <c r="AA10" s="1">
        <f t="shared" si="1"/>
        <v>723</v>
      </c>
      <c r="AB10" s="1">
        <v>554</v>
      </c>
      <c r="AC10" s="1">
        <v>604</v>
      </c>
      <c r="AD10" s="1">
        <v>589</v>
      </c>
    </row>
    <row r="12" spans="1:17" ht="12.75">
      <c r="A12" s="5" t="s">
        <v>37</v>
      </c>
      <c r="Q12" s="5" t="s">
        <v>37</v>
      </c>
    </row>
    <row r="13" spans="1:30" ht="12.75">
      <c r="A13" s="2" t="s">
        <v>23</v>
      </c>
      <c r="B13" s="12">
        <v>1980</v>
      </c>
      <c r="C13" s="12">
        <v>1981</v>
      </c>
      <c r="D13" s="12">
        <v>1982</v>
      </c>
      <c r="E13" s="12">
        <v>1983</v>
      </c>
      <c r="F13" s="12">
        <v>1984</v>
      </c>
      <c r="G13" s="12">
        <v>1985</v>
      </c>
      <c r="H13" s="12">
        <v>1987</v>
      </c>
      <c r="I13" s="12">
        <v>1989</v>
      </c>
      <c r="J13" s="12">
        <v>1990</v>
      </c>
      <c r="K13" s="12">
        <v>2004</v>
      </c>
      <c r="L13" s="12">
        <v>2005</v>
      </c>
      <c r="M13" s="12">
        <v>2008</v>
      </c>
      <c r="N13" s="12">
        <v>2009</v>
      </c>
      <c r="O13" s="12">
        <v>2010</v>
      </c>
      <c r="Q13" s="2" t="s">
        <v>23</v>
      </c>
      <c r="R13" s="12">
        <v>1980</v>
      </c>
      <c r="S13" s="12">
        <v>1981</v>
      </c>
      <c r="T13" s="12">
        <v>1982</v>
      </c>
      <c r="U13" s="12">
        <v>1983</v>
      </c>
      <c r="V13" s="12">
        <v>1984</v>
      </c>
      <c r="W13" s="12">
        <v>1985</v>
      </c>
      <c r="X13" s="12">
        <v>1987</v>
      </c>
      <c r="Y13" s="12">
        <v>1989</v>
      </c>
      <c r="Z13" s="12">
        <v>1990</v>
      </c>
      <c r="AA13" s="12">
        <v>2005</v>
      </c>
      <c r="AB13" s="12">
        <v>2008</v>
      </c>
      <c r="AC13" s="12">
        <v>2009</v>
      </c>
      <c r="AD13" s="12">
        <v>2010</v>
      </c>
    </row>
    <row r="14" spans="1:30" ht="12.75">
      <c r="A14" s="2" t="s">
        <v>34</v>
      </c>
      <c r="B14" s="9">
        <f>B4*100/B10</f>
        <v>6.643356643356643</v>
      </c>
      <c r="C14" s="9">
        <f aca="true" t="shared" si="2" ref="C14:O14">C4*100/C10</f>
        <v>7.73542600896861</v>
      </c>
      <c r="D14" s="9">
        <f t="shared" si="2"/>
        <v>6.549707602339181</v>
      </c>
      <c r="E14" s="9">
        <f t="shared" si="2"/>
        <v>7.435897435897436</v>
      </c>
      <c r="F14" s="9">
        <f t="shared" si="2"/>
        <v>5.483028720626632</v>
      </c>
      <c r="G14" s="9">
        <f t="shared" si="2"/>
        <v>0</v>
      </c>
      <c r="H14" s="9">
        <f t="shared" si="2"/>
        <v>0</v>
      </c>
      <c r="I14" s="9">
        <f t="shared" si="2"/>
        <v>0</v>
      </c>
      <c r="J14" s="9">
        <f t="shared" si="2"/>
        <v>4.286964129483814</v>
      </c>
      <c r="K14" s="9">
        <f t="shared" si="2"/>
        <v>2.8968713789107765</v>
      </c>
      <c r="L14" s="9">
        <f t="shared" si="2"/>
        <v>2.5149700598802394</v>
      </c>
      <c r="M14" s="9">
        <f>M4*100/M10</f>
        <v>1.8494055482166447</v>
      </c>
      <c r="N14" s="9">
        <v>2.1</v>
      </c>
      <c r="O14" s="9">
        <f t="shared" si="2"/>
        <v>2.608695652173913</v>
      </c>
      <c r="Q14" s="2" t="s">
        <v>51</v>
      </c>
      <c r="R14" s="9">
        <f>R4*100/R10</f>
        <v>15.803108808290155</v>
      </c>
      <c r="S14" s="9">
        <f aca="true" t="shared" si="3" ref="S14:AA14">S4*100/S10</f>
        <v>17.682926829268293</v>
      </c>
      <c r="T14" s="9">
        <f t="shared" si="3"/>
        <v>17.82437745740498</v>
      </c>
      <c r="U14" s="9">
        <f t="shared" si="3"/>
        <v>17.587209302325583</v>
      </c>
      <c r="V14" s="9">
        <f t="shared" si="3"/>
        <v>20.353982300884955</v>
      </c>
      <c r="W14" s="9">
        <f t="shared" si="3"/>
        <v>16.56891495601173</v>
      </c>
      <c r="X14" s="9">
        <f t="shared" si="3"/>
        <v>21.779859484777518</v>
      </c>
      <c r="Y14" s="9">
        <f t="shared" si="3"/>
        <v>19.133192389006343</v>
      </c>
      <c r="Z14" s="9">
        <f t="shared" si="3"/>
        <v>16.568047337278106</v>
      </c>
      <c r="AA14" s="9">
        <f t="shared" si="3"/>
        <v>8.437067773167358</v>
      </c>
      <c r="AB14" s="9">
        <f>AB4*100/AB10</f>
        <v>3.7906137184115525</v>
      </c>
      <c r="AC14" s="9">
        <v>3.8</v>
      </c>
      <c r="AD14" s="9">
        <f>AD4*100/AD10</f>
        <v>2.5466893039049237</v>
      </c>
    </row>
    <row r="15" spans="1:30" ht="12.75">
      <c r="A15" s="2" t="s">
        <v>24</v>
      </c>
      <c r="B15" s="9">
        <f>B5*100/B10</f>
        <v>29.487179487179485</v>
      </c>
      <c r="C15" s="9">
        <f aca="true" t="shared" si="4" ref="C15:O15">C5*100/C10</f>
        <v>32.17488789237668</v>
      </c>
      <c r="D15" s="9">
        <f t="shared" si="4"/>
        <v>25.964912280701753</v>
      </c>
      <c r="E15" s="9">
        <f t="shared" si="4"/>
        <v>31.28205128205128</v>
      </c>
      <c r="F15" s="9">
        <f t="shared" si="4"/>
        <v>29.373368146214098</v>
      </c>
      <c r="G15" s="9">
        <f t="shared" si="4"/>
        <v>34.17218543046358</v>
      </c>
      <c r="H15" s="9">
        <f t="shared" si="4"/>
        <v>35.534591194968556</v>
      </c>
      <c r="I15" s="9">
        <f t="shared" si="4"/>
        <v>25.523809523809526</v>
      </c>
      <c r="J15" s="9">
        <f t="shared" si="4"/>
        <v>26.246719160104988</v>
      </c>
      <c r="K15" s="9">
        <f t="shared" si="4"/>
        <v>18.6558516801854</v>
      </c>
      <c r="L15" s="9">
        <f t="shared" si="4"/>
        <v>18.682634730538922</v>
      </c>
      <c r="M15" s="9">
        <f>M5*100/M10</f>
        <v>16.116248348745046</v>
      </c>
      <c r="N15" s="9">
        <v>15.8</v>
      </c>
      <c r="O15" s="9">
        <f t="shared" si="4"/>
        <v>15.77639751552795</v>
      </c>
      <c r="Q15" s="2" t="s">
        <v>25</v>
      </c>
      <c r="R15" s="9">
        <f>R5*100/R10</f>
        <v>29.40414507772021</v>
      </c>
      <c r="S15" s="9">
        <f aca="true" t="shared" si="5" ref="S15:AA15">S5*100/S10</f>
        <v>29.26829268292683</v>
      </c>
      <c r="T15" s="9">
        <f t="shared" si="5"/>
        <v>32.634338138925294</v>
      </c>
      <c r="U15" s="9">
        <f t="shared" si="5"/>
        <v>31.83139534883721</v>
      </c>
      <c r="V15" s="9">
        <f t="shared" si="5"/>
        <v>34.365781710914455</v>
      </c>
      <c r="W15" s="9">
        <f t="shared" si="5"/>
        <v>31.671554252199414</v>
      </c>
      <c r="X15" s="9">
        <f t="shared" si="5"/>
        <v>32.55269320843092</v>
      </c>
      <c r="Y15" s="9">
        <f t="shared" si="5"/>
        <v>33.82663847780127</v>
      </c>
      <c r="Z15" s="9">
        <f t="shared" si="5"/>
        <v>31.952662721893493</v>
      </c>
      <c r="AA15" s="9">
        <f t="shared" si="5"/>
        <v>21.853388658367912</v>
      </c>
      <c r="AB15" s="9">
        <f>AB5*100/AB10</f>
        <v>17.689530685920577</v>
      </c>
      <c r="AC15" s="9">
        <v>18.9</v>
      </c>
      <c r="AD15" s="9">
        <f>AD5*100/AD10</f>
        <v>19.524617996604416</v>
      </c>
    </row>
    <row r="16" spans="1:30" ht="12.75">
      <c r="A16" s="2" t="s">
        <v>25</v>
      </c>
      <c r="B16" s="9">
        <f>B6*100/B10</f>
        <v>33.68298368298368</v>
      </c>
      <c r="C16" s="9">
        <f aca="true" t="shared" si="6" ref="C16:O16">C6*100/C10</f>
        <v>32.17488789237668</v>
      </c>
      <c r="D16" s="9">
        <f t="shared" si="6"/>
        <v>34.97076023391813</v>
      </c>
      <c r="E16" s="9">
        <f t="shared" si="6"/>
        <v>32.82051282051282</v>
      </c>
      <c r="F16" s="9">
        <f t="shared" si="6"/>
        <v>34.72584856396867</v>
      </c>
      <c r="G16" s="9">
        <f t="shared" si="6"/>
        <v>34.437086092715234</v>
      </c>
      <c r="H16" s="9">
        <f t="shared" si="6"/>
        <v>35.534591194968556</v>
      </c>
      <c r="I16" s="9">
        <f t="shared" si="6"/>
        <v>39.80952380952381</v>
      </c>
      <c r="J16" s="9">
        <f t="shared" si="6"/>
        <v>37.44531933508311</v>
      </c>
      <c r="K16" s="9">
        <f t="shared" si="6"/>
        <v>28.7369640787949</v>
      </c>
      <c r="L16" s="9">
        <f t="shared" si="6"/>
        <v>32.5748502994012</v>
      </c>
      <c r="M16" s="9">
        <f>M6*100/M10</f>
        <v>30.11889035667107</v>
      </c>
      <c r="N16" s="9">
        <v>27.8</v>
      </c>
      <c r="O16" s="9">
        <f t="shared" si="6"/>
        <v>28.819875776397517</v>
      </c>
      <c r="Q16" s="2" t="s">
        <v>26</v>
      </c>
      <c r="R16" s="9">
        <f>R6*100/R10</f>
        <v>29.27461139896373</v>
      </c>
      <c r="S16" s="9">
        <f aca="true" t="shared" si="7" ref="S16:AA16">S6*100/S10</f>
        <v>28.048780487804876</v>
      </c>
      <c r="T16" s="9">
        <f t="shared" si="7"/>
        <v>24.246395806028833</v>
      </c>
      <c r="U16" s="9">
        <f t="shared" si="7"/>
        <v>26.453488372093023</v>
      </c>
      <c r="V16" s="9">
        <f t="shared" si="7"/>
        <v>20.94395280235988</v>
      </c>
      <c r="W16" s="9">
        <f t="shared" si="7"/>
        <v>25.95307917888563</v>
      </c>
      <c r="X16" s="9">
        <f t="shared" si="7"/>
        <v>24.59016393442623</v>
      </c>
      <c r="Y16" s="9">
        <f t="shared" si="7"/>
        <v>25.898520084566595</v>
      </c>
      <c r="Z16" s="9">
        <f t="shared" si="7"/>
        <v>29.191321499013807</v>
      </c>
      <c r="AA16" s="9">
        <f t="shared" si="7"/>
        <v>27.93914246196404</v>
      </c>
      <c r="AB16" s="9">
        <f>AB6*100/AB10</f>
        <v>29.783393501805055</v>
      </c>
      <c r="AC16" s="9">
        <v>29.6</v>
      </c>
      <c r="AD16" s="9">
        <f>AD6*100/AD10</f>
        <v>31.918505942275043</v>
      </c>
    </row>
    <row r="17" spans="1:30" ht="12.75">
      <c r="A17" s="2" t="s">
        <v>26</v>
      </c>
      <c r="B17" s="9">
        <f>B7*100/B10</f>
        <v>22.843822843822842</v>
      </c>
      <c r="C17" s="9">
        <f aca="true" t="shared" si="8" ref="C17:O17">C7*100/C10</f>
        <v>20.067264573991032</v>
      </c>
      <c r="D17" s="9">
        <f t="shared" si="8"/>
        <v>20.935672514619885</v>
      </c>
      <c r="E17" s="9">
        <f t="shared" si="8"/>
        <v>20.512820512820515</v>
      </c>
      <c r="F17" s="9">
        <f t="shared" si="8"/>
        <v>19.321148825065276</v>
      </c>
      <c r="G17" s="9">
        <f t="shared" si="8"/>
        <v>21.456953642384107</v>
      </c>
      <c r="H17" s="9">
        <f t="shared" si="8"/>
        <v>20.230607966457022</v>
      </c>
      <c r="I17" s="9">
        <f t="shared" si="8"/>
        <v>22.571428571428573</v>
      </c>
      <c r="J17" s="9">
        <f t="shared" si="8"/>
        <v>22.747156605424323</v>
      </c>
      <c r="K17" s="9">
        <f t="shared" si="8"/>
        <v>31.51796060254925</v>
      </c>
      <c r="L17" s="9">
        <f t="shared" si="8"/>
        <v>28.50299401197605</v>
      </c>
      <c r="M17" s="9">
        <f>M7*100/M10</f>
        <v>30.25099075297226</v>
      </c>
      <c r="N17" s="9">
        <v>30.2</v>
      </c>
      <c r="O17" s="9">
        <f t="shared" si="8"/>
        <v>32.04968944099379</v>
      </c>
      <c r="Q17" s="2" t="s">
        <v>35</v>
      </c>
      <c r="R17" s="9">
        <f>R7*100/R10</f>
        <v>16.321243523316063</v>
      </c>
      <c r="S17" s="9">
        <f aca="true" t="shared" si="9" ref="S17:AA17">S7*100/S10</f>
        <v>15.24390243902439</v>
      </c>
      <c r="T17" s="9">
        <f t="shared" si="9"/>
        <v>15.596330275229358</v>
      </c>
      <c r="U17" s="9">
        <f t="shared" si="9"/>
        <v>13.80813953488372</v>
      </c>
      <c r="V17" s="9">
        <f t="shared" si="9"/>
        <v>14.306784660766962</v>
      </c>
      <c r="W17" s="9">
        <f t="shared" si="9"/>
        <v>17.15542521994135</v>
      </c>
      <c r="X17" s="9">
        <f t="shared" si="9"/>
        <v>13.231850117096018</v>
      </c>
      <c r="Y17" s="9">
        <f t="shared" si="9"/>
        <v>13.10782241014799</v>
      </c>
      <c r="Z17" s="9">
        <f t="shared" si="9"/>
        <v>14.003944773175542</v>
      </c>
      <c r="AA17" s="9">
        <f t="shared" si="9"/>
        <v>26.69432918395574</v>
      </c>
      <c r="AB17" s="9">
        <f>AB7*100/AB10</f>
        <v>27.256317689530686</v>
      </c>
      <c r="AC17" s="9">
        <v>30</v>
      </c>
      <c r="AD17" s="9">
        <f>AD7*100/AD10</f>
        <v>24.95755517826825</v>
      </c>
    </row>
    <row r="18" spans="1:30" ht="12.75">
      <c r="A18" s="2" t="s">
        <v>35</v>
      </c>
      <c r="B18" s="9">
        <f>B8*100/B10</f>
        <v>5.827505827505828</v>
      </c>
      <c r="C18" s="9">
        <f aca="true" t="shared" si="10" ref="C18:O18">C8*100/C10</f>
        <v>5.493273542600897</v>
      </c>
      <c r="D18" s="9">
        <f t="shared" si="10"/>
        <v>8.538011695906432</v>
      </c>
      <c r="E18" s="9">
        <f t="shared" si="10"/>
        <v>6.666666666666667</v>
      </c>
      <c r="F18" s="9">
        <f t="shared" si="10"/>
        <v>9.530026109660575</v>
      </c>
      <c r="G18" s="9">
        <f t="shared" si="10"/>
        <v>8.741721854304636</v>
      </c>
      <c r="H18" s="9">
        <f t="shared" si="10"/>
        <v>7.651991614255765</v>
      </c>
      <c r="I18" s="9">
        <f t="shared" si="10"/>
        <v>10.095238095238095</v>
      </c>
      <c r="J18" s="9">
        <f t="shared" si="10"/>
        <v>7.349081364829396</v>
      </c>
      <c r="K18" s="9">
        <f t="shared" si="10"/>
        <v>15.41135573580533</v>
      </c>
      <c r="L18" s="9">
        <f t="shared" si="10"/>
        <v>14.730538922155688</v>
      </c>
      <c r="M18" s="9">
        <f>M8*100/M10</f>
        <v>17.17305151915456</v>
      </c>
      <c r="N18" s="9">
        <v>18.8</v>
      </c>
      <c r="O18" s="9">
        <f t="shared" si="10"/>
        <v>16.273291925465838</v>
      </c>
      <c r="Q18" s="2" t="s">
        <v>52</v>
      </c>
      <c r="R18" s="9">
        <f>R8*100/R10</f>
        <v>6.7357512953367875</v>
      </c>
      <c r="S18" s="9">
        <f aca="true" t="shared" si="11" ref="S18:AA18">S8*100/S10</f>
        <v>6.585365853658536</v>
      </c>
      <c r="T18" s="9">
        <f t="shared" si="11"/>
        <v>7.470511140235911</v>
      </c>
      <c r="U18" s="9">
        <f t="shared" si="11"/>
        <v>7.412790697674419</v>
      </c>
      <c r="V18" s="9">
        <f t="shared" si="11"/>
        <v>7.227138643067847</v>
      </c>
      <c r="W18" s="9">
        <f t="shared" si="11"/>
        <v>5.278592375366569</v>
      </c>
      <c r="X18" s="9">
        <f t="shared" si="11"/>
        <v>5.971896955503513</v>
      </c>
      <c r="Y18" s="9">
        <f t="shared" si="11"/>
        <v>8.033826638477802</v>
      </c>
      <c r="Z18" s="9">
        <f t="shared" si="11"/>
        <v>8.284023668639053</v>
      </c>
      <c r="AA18" s="9">
        <f t="shared" si="11"/>
        <v>10.511756569847856</v>
      </c>
      <c r="AB18" s="9">
        <f>AB8*100/AB10</f>
        <v>16.24548736462094</v>
      </c>
      <c r="AC18" s="9">
        <v>12.7</v>
      </c>
      <c r="AD18" s="9">
        <f>AD8*100/AD10</f>
        <v>14.601018675721562</v>
      </c>
    </row>
    <row r="19" spans="1:30" ht="12.75">
      <c r="A19" s="2" t="s">
        <v>36</v>
      </c>
      <c r="B19" s="9">
        <f>B9*100/B10</f>
        <v>1.5151515151515151</v>
      </c>
      <c r="C19" s="9">
        <f aca="true" t="shared" si="12" ref="C19:O19">C9*100/C10</f>
        <v>2.3542600896860986</v>
      </c>
      <c r="D19" s="9">
        <f t="shared" si="12"/>
        <v>3.0409356725146197</v>
      </c>
      <c r="E19" s="9">
        <f t="shared" si="12"/>
        <v>1.2820512820512822</v>
      </c>
      <c r="F19" s="9">
        <f t="shared" si="12"/>
        <v>1.566579634464752</v>
      </c>
      <c r="G19" s="9">
        <f t="shared" si="12"/>
        <v>1.1920529801324504</v>
      </c>
      <c r="H19" s="9">
        <f t="shared" si="12"/>
        <v>1.0482180293501049</v>
      </c>
      <c r="I19" s="9">
        <f t="shared" si="12"/>
        <v>2</v>
      </c>
      <c r="J19" s="9">
        <f t="shared" si="12"/>
        <v>1.9247594050743657</v>
      </c>
      <c r="K19" s="9">
        <f t="shared" si="12"/>
        <v>2.7809965237543453</v>
      </c>
      <c r="L19" s="9">
        <f t="shared" si="12"/>
        <v>2.9940119760479043</v>
      </c>
      <c r="M19" s="9">
        <f>M9*100/M10</f>
        <v>4.491413474240423</v>
      </c>
      <c r="N19" s="9">
        <v>5.3</v>
      </c>
      <c r="O19" s="9">
        <f t="shared" si="12"/>
        <v>4.472049689440993</v>
      </c>
      <c r="Q19" s="2" t="s">
        <v>53</v>
      </c>
      <c r="R19" s="9">
        <f>R9*100/R10</f>
        <v>2.461139896373057</v>
      </c>
      <c r="S19" s="9">
        <f aca="true" t="shared" si="13" ref="S19:AA19">S9*100/S10</f>
        <v>3.1707317073170733</v>
      </c>
      <c r="T19" s="9">
        <f t="shared" si="13"/>
        <v>2.2280471821756227</v>
      </c>
      <c r="U19" s="9">
        <f t="shared" si="13"/>
        <v>2.9069767441860463</v>
      </c>
      <c r="V19" s="9">
        <f t="shared" si="13"/>
        <v>2.8023598820059</v>
      </c>
      <c r="W19" s="9">
        <f t="shared" si="13"/>
        <v>3.372434017595308</v>
      </c>
      <c r="X19" s="9">
        <f t="shared" si="13"/>
        <v>1.873536299765808</v>
      </c>
      <c r="Y19" s="9">
        <f t="shared" si="13"/>
        <v>0</v>
      </c>
      <c r="Z19" s="9">
        <f t="shared" si="13"/>
        <v>0</v>
      </c>
      <c r="AA19" s="9">
        <f t="shared" si="13"/>
        <v>4.564315352697095</v>
      </c>
      <c r="AB19" s="9">
        <f>AB9*100/AB10</f>
        <v>5.234657039711191</v>
      </c>
      <c r="AC19" s="9">
        <v>5</v>
      </c>
      <c r="AD19" s="9">
        <f>AD9*100/AD10</f>
        <v>6.451612903225806</v>
      </c>
    </row>
    <row r="20" spans="1:30" ht="12.75">
      <c r="A20" s="2" t="s">
        <v>17</v>
      </c>
      <c r="B20">
        <f aca="true" t="shared" si="14" ref="B20:O20">SUM(B14:B19)</f>
        <v>99.99999999999999</v>
      </c>
      <c r="C20">
        <f t="shared" si="14"/>
        <v>100</v>
      </c>
      <c r="D20">
        <f t="shared" si="14"/>
        <v>100</v>
      </c>
      <c r="E20">
        <f t="shared" si="14"/>
        <v>100</v>
      </c>
      <c r="F20">
        <f t="shared" si="14"/>
        <v>100.00000000000001</v>
      </c>
      <c r="G20">
        <f t="shared" si="14"/>
        <v>100</v>
      </c>
      <c r="H20">
        <f t="shared" si="14"/>
        <v>100.00000000000001</v>
      </c>
      <c r="I20">
        <f t="shared" si="14"/>
        <v>100</v>
      </c>
      <c r="J20">
        <f t="shared" si="14"/>
        <v>100.00000000000001</v>
      </c>
      <c r="K20">
        <f t="shared" si="14"/>
        <v>100</v>
      </c>
      <c r="L20">
        <f t="shared" si="14"/>
        <v>100</v>
      </c>
      <c r="M20">
        <f t="shared" si="14"/>
        <v>99.99999999999999</v>
      </c>
      <c r="N20" s="31">
        <v>100</v>
      </c>
      <c r="O20">
        <f t="shared" si="14"/>
        <v>100</v>
      </c>
      <c r="Q20" s="2" t="s">
        <v>17</v>
      </c>
      <c r="R20">
        <f aca="true" t="shared" si="15" ref="R20:AA20">SUM(R14:R19)</f>
        <v>99.99999999999999</v>
      </c>
      <c r="S20">
        <f t="shared" si="15"/>
        <v>100</v>
      </c>
      <c r="T20">
        <f t="shared" si="15"/>
        <v>100.00000000000001</v>
      </c>
      <c r="U20">
        <f t="shared" si="15"/>
        <v>100</v>
      </c>
      <c r="V20">
        <f t="shared" si="15"/>
        <v>100.00000000000001</v>
      </c>
      <c r="W20">
        <f t="shared" si="15"/>
        <v>100</v>
      </c>
      <c r="X20">
        <f t="shared" si="15"/>
        <v>99.99999999999999</v>
      </c>
      <c r="Y20">
        <f t="shared" si="15"/>
        <v>100</v>
      </c>
      <c r="Z20">
        <f t="shared" si="15"/>
        <v>100</v>
      </c>
      <c r="AA20">
        <f t="shared" si="15"/>
        <v>100</v>
      </c>
      <c r="AB20">
        <f>SUM(AB14:AB19)</f>
        <v>100.00000000000001</v>
      </c>
      <c r="AC20" s="31">
        <v>100</v>
      </c>
      <c r="AD20">
        <f>SUM(AD14:AD19)</f>
        <v>100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Hanau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Kraenkel</dc:creator>
  <cp:keywords/>
  <dc:description/>
  <cp:lastModifiedBy>Kraft, Sandra</cp:lastModifiedBy>
  <dcterms:created xsi:type="dcterms:W3CDTF">2009-02-10T08:54:00Z</dcterms:created>
  <dcterms:modified xsi:type="dcterms:W3CDTF">2019-02-26T09:58:01Z</dcterms:modified>
  <cp:category/>
  <cp:version/>
  <cp:contentType/>
  <cp:contentStatus/>
</cp:coreProperties>
</file>